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8 годы\Проект  ИП АО ОЭЗ ППТ Липецк на 2024-2028 годы\"/>
    </mc:Choice>
  </mc:AlternateContent>
  <xr:revisionPtr revIDLastSave="0" documentId="13_ncr:1_{E0D45D35-5613-49E1-B4E1-F0A1884DBE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4" sheetId="1" r:id="rId1"/>
  </sheets>
  <definedNames>
    <definedName name="_xlnm.Print_Area" localSheetId="0">'14'!$A$1:$S$23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D18" i="1"/>
  <c r="D22" i="1" s="1"/>
  <c r="I22" i="1" s="1"/>
  <c r="F22" i="1" s="1"/>
  <c r="D20" i="1"/>
  <c r="D19" i="1"/>
  <c r="J21" i="1"/>
  <c r="D21" i="1"/>
  <c r="I21" i="1" s="1"/>
  <c r="F21" i="1" s="1"/>
  <c r="I20" i="1"/>
  <c r="F20" i="1" s="1"/>
  <c r="I19" i="1"/>
  <c r="J16" i="1"/>
  <c r="I18" i="1" l="1"/>
  <c r="F18" i="1" l="1"/>
  <c r="I15" i="1"/>
  <c r="D16" i="1" l="1"/>
  <c r="F19" i="1"/>
  <c r="F15" i="1" l="1"/>
  <c r="D15" i="1" s="1"/>
  <c r="J15" i="1"/>
  <c r="H15" i="1" l="1"/>
  <c r="S22" i="1" l="1"/>
</calcChain>
</file>

<file path=xl/sharedStrings.xml><?xml version="1.0" encoding="utf-8"?>
<sst xmlns="http://schemas.openxmlformats.org/spreadsheetml/2006/main" count="63" uniqueCount="55">
  <si>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</si>
  <si>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</si>
  <si>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</si>
  <si>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</si>
  <si>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</si>
  <si>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</si>
  <si>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</si>
  <si>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</si>
  <si>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</si>
  <si>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</si>
  <si>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</si>
  <si>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</si>
  <si>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</si>
  <si>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</si>
  <si>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</si>
  <si>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</t>
  </si>
  <si>
    <t>МВА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</si>
  <si>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</si>
  <si>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</si>
  <si>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</si>
  <si>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</si>
  <si>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</si>
  <si>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</si>
  <si>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рублей(без НДС)</t>
  </si>
  <si>
    <t>значение до</t>
  </si>
  <si>
    <t>значение после</t>
  </si>
  <si>
    <t>16.1.1</t>
  </si>
  <si>
    <t>16.1.2</t>
  </si>
  <si>
    <t>16.2.1</t>
  </si>
  <si>
    <t>16.2.2</t>
  </si>
  <si>
    <t>1.</t>
  </si>
  <si>
    <t>Липецкая область</t>
  </si>
  <si>
    <t>Г</t>
  </si>
  <si>
    <t>1.4</t>
  </si>
  <si>
    <t>Прочее новое строительство объектов электросетевого хозяйства, всего, в том числе:</t>
  </si>
  <si>
    <t>Строительство инфраструктуры для электроснабжения резидентов</t>
  </si>
  <si>
    <t>от «__» ____ 2016 г. №____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</si>
  <si>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</si>
  <si>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нд</t>
  </si>
  <si>
    <t>1.4.2.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</si>
  <si>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</si>
  <si>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</si>
  <si>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</si>
  <si>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</si>
  <si>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</si>
  <si>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Прочие затраты</t>
  </si>
  <si>
    <t>1.3.3.</t>
  </si>
  <si>
    <t>Монтаж приборов учета</t>
  </si>
  <si>
    <t>Год раскрытия информации: 2024 год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</si>
  <si>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</si>
  <si>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</si>
  <si>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O_EРП</t>
  </si>
  <si>
    <t>1.3.4.</t>
  </si>
  <si>
    <t>1.3.8.</t>
  </si>
  <si>
    <t>Реконструкция РП№1 и РП № 2 (для заявителя ООО "Агротек-Промцентр") Елецкий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</si>
</sst>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left" vertical="center" wrapText="1"/>
    </xf>
    <xf numFmtId="2" fontId="2" fillId="0" borderId="0" xfId="1" applyNumberFormat="1" applyFont="1" applyAlignment="1">
      <alignment vertical="center"/>
    </xf>
    <xf numFmtId="0" fontId="2" fillId="2" borderId="0" xfId="1" applyFont="1" applyFill="1"/>
    <xf numFmtId="0" fontId="6" fillId="2" borderId="0" xfId="2" applyFont="1" applyFill="1" applyAlignment="1">
      <alignment horizontal="center" vertical="top"/>
    </xf>
    <xf numFmtId="0" fontId="2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textRotation="90" wrapText="1"/>
    </xf>
    <xf numFmtId="0" fontId="1" fillId="2" borderId="9" xfId="1" applyFill="1" applyBorder="1" applyAlignment="1">
      <alignment horizontal="center" vertical="center" textRotation="90" wrapText="1"/>
    </xf>
    <xf numFmtId="0" fontId="9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8" fillId="2" borderId="1" xfId="2" applyFont="1" applyFill="1" applyBorder="1"/>
    <xf numFmtId="0" fontId="8" fillId="2" borderId="1" xfId="2" applyFont="1" applyFill="1" applyBorder="1" applyAlignment="1">
      <alignment wrapText="1"/>
    </xf>
    <xf numFmtId="0" fontId="10" fillId="2" borderId="1" xfId="2" applyFont="1" applyFill="1" applyBorder="1"/>
    <xf numFmtId="2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6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6" fillId="2" borderId="1" xfId="1" applyFont="1" applyFill="1" applyBorder="1" applyAlignment="1">
      <alignment vertical="center"/>
    </xf>
    <xf numFmtId="16" fontId="8" fillId="2" borderId="1" xfId="2" applyNumberFormat="1" applyFont="1" applyFill="1" applyBorder="1"/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vertical="center"/>
    </xf>
    <xf numFmtId="0" fontId="13" fillId="2" borderId="1" xfId="2" applyFont="1" applyFill="1" applyBorder="1" applyAlignment="1">
      <alignment wrapText="1"/>
    </xf>
    <xf numFmtId="164" fontId="6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horizontal="center" vertical="top"/>
    </xf>
    <xf numFmtId="0" fontId="1" fillId="2" borderId="0" xfId="1" applyFill="1" applyAlignment="1">
      <alignment horizontal="center"/>
    </xf>
    <xf numFmtId="0" fontId="8" fillId="2" borderId="0" xfId="1" applyFont="1" applyFill="1" applyAlignment="1">
      <alignment horizont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 xr:uid="{00000000-0005-0000-0000-000001000000}"/>
    <cellStyle name="Обычный 3 2" xfId="3" xr:uid="{38BA4C38-C4E8-4709-B794-D1721F94B5CA}"/>
    <cellStyle name="Обычный 7" xfId="2" xr:uid="{00000000-0005-0000-0000-000002000000}"/>
  </cellStyles>
  <dxfs count="0"/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E23"/>
  <sheetViews>
    <sheetView tabSelected="1" topLeftCell="A4" zoomScaleNormal="100" zoomScaleSheetLayoutView="100" workbookViewId="0">
      <selection activeCell="M20" sqref="M20"/>
    </sheetView>
  </sheetViews>
  <sheetFormatPr defaultRowHeight="15" x14ac:dyDescent="0.25"/>
  <cols>
    <col min="1" max="1" width="9.5703125" style="1" customWidth="1"/>
    <col min="2" max="2" width="37.7109375" style="2" customWidth="1"/>
    <col min="3" max="3" width="20.42578125" style="2" customWidth="1"/>
    <col min="4" max="4" width="23" style="2" customWidth="1"/>
    <col min="5" max="5" width="21.28515625" style="2" customWidth="1"/>
    <col min="6" max="6" width="9.28515625" style="2" customWidth="1"/>
    <col min="7" max="7" width="8.42578125" style="2" customWidth="1"/>
    <col min="8" max="8" width="7.28515625" style="2" customWidth="1"/>
    <col min="9" max="9" width="17.7109375" style="2" customWidth="1"/>
    <col min="10" max="10" width="9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20.42578125" style="2" customWidth="1"/>
    <col min="15" max="15" width="20.42578125" style="2" hidden="1" customWidth="1"/>
    <col min="16" max="16" width="14" style="2" hidden="1" customWidth="1"/>
    <col min="17" max="17" width="10.7109375" style="2" hidden="1" customWidth="1"/>
    <col min="18" max="18" width="12.5703125" style="2" hidden="1" customWidth="1"/>
    <col min="19" max="19" width="13" style="6" hidden="1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36</v>
      </c>
    </row>
    <row r="4" spans="1:31" ht="16.5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3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5"/>
    </row>
    <row r="6" spans="1:31" ht="15.75" x14ac:dyDescent="0.25">
      <c r="A6" s="40" t="s">
        <v>37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5"/>
    </row>
    <row r="7" spans="1:31" ht="15.75" x14ac:dyDescent="0.25">
      <c r="A7" s="41" t="s">
        <v>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5"/>
    </row>
    <row r="8" spans="1:31" ht="15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5"/>
    </row>
    <row r="9" spans="1:31" ht="15.75" x14ac:dyDescent="0.25">
      <c r="A9" s="42" t="s">
        <v>48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5"/>
    </row>
    <row r="10" spans="1:31" s="6" customFormat="1" ht="16.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14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6" customFormat="1" ht="38.25" customHeight="1" x14ac:dyDescent="0.25">
      <c r="A11" s="34" t="s">
        <v>4</v>
      </c>
      <c r="B11" s="34" t="s">
        <v>5</v>
      </c>
      <c r="C11" s="34" t="s">
        <v>6</v>
      </c>
      <c r="D11" s="38" t="s">
        <v>7</v>
      </c>
      <c r="E11" s="38" t="s">
        <v>8</v>
      </c>
      <c r="F11" s="44" t="s">
        <v>9</v>
      </c>
      <c r="G11" s="45"/>
      <c r="H11" s="45"/>
      <c r="I11" s="45"/>
      <c r="J11" s="46"/>
      <c r="K11" s="50" t="s">
        <v>10</v>
      </c>
      <c r="L11" s="44" t="s">
        <v>11</v>
      </c>
      <c r="M11" s="46"/>
      <c r="N11" s="34" t="s">
        <v>12</v>
      </c>
      <c r="O11" s="35" t="s">
        <v>13</v>
      </c>
      <c r="P11" s="38" t="s">
        <v>14</v>
      </c>
      <c r="Q11" s="38"/>
      <c r="R11" s="38"/>
      <c r="S11" s="38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6" customFormat="1" ht="51" customHeight="1" x14ac:dyDescent="0.25">
      <c r="A12" s="34"/>
      <c r="B12" s="34"/>
      <c r="C12" s="34"/>
      <c r="D12" s="38"/>
      <c r="E12" s="38"/>
      <c r="F12" s="47"/>
      <c r="G12" s="48"/>
      <c r="H12" s="48"/>
      <c r="I12" s="48"/>
      <c r="J12" s="49"/>
      <c r="K12" s="51"/>
      <c r="L12" s="47"/>
      <c r="M12" s="49"/>
      <c r="N12" s="34"/>
      <c r="O12" s="36"/>
      <c r="P12" s="38" t="s">
        <v>15</v>
      </c>
      <c r="Q12" s="38"/>
      <c r="R12" s="38" t="s">
        <v>16</v>
      </c>
      <c r="S12" s="38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6" customFormat="1" ht="137.25" customHeight="1" x14ac:dyDescent="0.25">
      <c r="A13" s="34"/>
      <c r="B13" s="34"/>
      <c r="C13" s="34"/>
      <c r="D13" s="38"/>
      <c r="E13" s="38"/>
      <c r="F13" s="15" t="s">
        <v>17</v>
      </c>
      <c r="G13" s="15" t="s">
        <v>18</v>
      </c>
      <c r="H13" s="15" t="s">
        <v>19</v>
      </c>
      <c r="I13" s="16" t="s">
        <v>20</v>
      </c>
      <c r="J13" s="15" t="s">
        <v>21</v>
      </c>
      <c r="K13" s="52"/>
      <c r="L13" s="17" t="s">
        <v>22</v>
      </c>
      <c r="M13" s="17" t="s">
        <v>23</v>
      </c>
      <c r="N13" s="34"/>
      <c r="O13" s="37"/>
      <c r="P13" s="15" t="s">
        <v>24</v>
      </c>
      <c r="Q13" s="15" t="s">
        <v>25</v>
      </c>
      <c r="R13" s="15" t="s">
        <v>24</v>
      </c>
      <c r="S13" s="15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6" customFormat="1" ht="15" customHeight="1" x14ac:dyDescent="0.25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19" t="s">
        <v>26</v>
      </c>
      <c r="Q14" s="19" t="s">
        <v>27</v>
      </c>
      <c r="R14" s="19" t="s">
        <v>28</v>
      </c>
      <c r="S14" s="19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75" x14ac:dyDescent="0.25">
      <c r="A15" s="20" t="s">
        <v>30</v>
      </c>
      <c r="B15" s="21" t="s">
        <v>31</v>
      </c>
      <c r="C15" s="22" t="s">
        <v>32</v>
      </c>
      <c r="D15" s="30">
        <f>F15</f>
        <v>122.593</v>
      </c>
      <c r="E15" s="24"/>
      <c r="F15" s="30">
        <f>F16</f>
        <v>122.593</v>
      </c>
      <c r="G15" s="7" t="s">
        <v>38</v>
      </c>
      <c r="H15" s="23">
        <f>H16+H22</f>
        <v>0</v>
      </c>
      <c r="I15" s="30">
        <f>I16</f>
        <v>122.35199999999999</v>
      </c>
      <c r="J15" s="30">
        <f>J16+J22</f>
        <v>0.24</v>
      </c>
      <c r="K15" s="30">
        <v>0</v>
      </c>
      <c r="L15" s="7"/>
      <c r="M15" s="30">
        <v>0</v>
      </c>
      <c r="N15" s="24"/>
      <c r="O15" s="25"/>
      <c r="P15" s="25"/>
      <c r="Q15" s="25"/>
      <c r="R15" s="25"/>
      <c r="S15" s="14"/>
      <c r="T15" s="11"/>
    </row>
    <row r="16" spans="1:31" ht="86.25" x14ac:dyDescent="0.25">
      <c r="A16" s="20" t="s">
        <v>40</v>
      </c>
      <c r="B16" s="21" t="s">
        <v>41</v>
      </c>
      <c r="C16" s="22" t="s">
        <v>32</v>
      </c>
      <c r="D16" s="30">
        <f>F16</f>
        <v>122.593</v>
      </c>
      <c r="E16" s="24"/>
      <c r="F16" s="30">
        <v>122.593</v>
      </c>
      <c r="G16" s="7">
        <v>0</v>
      </c>
      <c r="H16" s="24">
        <v>0</v>
      </c>
      <c r="I16" s="30">
        <f>I18+I19+I20</f>
        <v>122.35199999999999</v>
      </c>
      <c r="J16" s="23">
        <f>J21</f>
        <v>0.24</v>
      </c>
      <c r="K16" s="30">
        <v>0</v>
      </c>
      <c r="L16" s="24"/>
      <c r="M16" s="30">
        <v>0</v>
      </c>
      <c r="N16" s="8"/>
      <c r="O16" s="25"/>
      <c r="P16" s="25"/>
      <c r="Q16" s="25"/>
      <c r="R16" s="25"/>
      <c r="S16" s="14"/>
    </row>
    <row r="17" spans="1:19" ht="72" x14ac:dyDescent="0.25">
      <c r="A17" s="20" t="s">
        <v>42</v>
      </c>
      <c r="B17" s="21" t="s">
        <v>43</v>
      </c>
      <c r="C17" s="22" t="s">
        <v>32</v>
      </c>
      <c r="D17" s="24"/>
      <c r="E17" s="24"/>
      <c r="F17" s="24"/>
      <c r="G17" s="7">
        <v>0</v>
      </c>
      <c r="H17" s="24"/>
      <c r="I17" s="24"/>
      <c r="J17" s="24"/>
      <c r="K17" s="24"/>
      <c r="L17" s="24"/>
      <c r="M17" s="24"/>
      <c r="N17" s="24"/>
      <c r="O17" s="25"/>
      <c r="P17" s="25"/>
      <c r="Q17" s="25"/>
      <c r="R17" s="25"/>
      <c r="S17" s="14"/>
    </row>
    <row r="18" spans="1:19" ht="61.5" customHeight="1" x14ac:dyDescent="0.25">
      <c r="A18" s="20" t="s">
        <v>44</v>
      </c>
      <c r="B18" s="21" t="s">
        <v>49</v>
      </c>
      <c r="C18" s="21" t="s">
        <v>51</v>
      </c>
      <c r="D18" s="33">
        <f>50.254*1.2</f>
        <v>60.304799999999993</v>
      </c>
      <c r="E18" s="8"/>
      <c r="F18" s="33">
        <f>I18+J18</f>
        <v>60.304799999999993</v>
      </c>
      <c r="G18" s="7">
        <v>0</v>
      </c>
      <c r="H18" s="9">
        <v>0</v>
      </c>
      <c r="I18" s="9">
        <f>D18</f>
        <v>60.304799999999993</v>
      </c>
      <c r="J18" s="9">
        <v>0</v>
      </c>
      <c r="K18" s="33">
        <v>0</v>
      </c>
      <c r="L18" s="7">
        <v>2026</v>
      </c>
      <c r="M18" s="33">
        <v>0</v>
      </c>
      <c r="N18" s="8" t="s">
        <v>35</v>
      </c>
      <c r="O18" s="25"/>
      <c r="P18" s="25"/>
      <c r="Q18" s="25"/>
      <c r="R18" s="25"/>
      <c r="S18" s="14"/>
    </row>
    <row r="19" spans="1:19" ht="32.25" customHeight="1" x14ac:dyDescent="0.25">
      <c r="A19" s="20" t="s">
        <v>46</v>
      </c>
      <c r="B19" s="21" t="s">
        <v>50</v>
      </c>
      <c r="C19" s="27"/>
      <c r="D19" s="33">
        <f>46.054*1.2</f>
        <v>55.264800000000001</v>
      </c>
      <c r="E19" s="8"/>
      <c r="F19" s="33">
        <f>I19</f>
        <v>55.264800000000001</v>
      </c>
      <c r="G19" s="7">
        <v>0</v>
      </c>
      <c r="H19" s="9">
        <v>0</v>
      </c>
      <c r="I19" s="33">
        <f>D19</f>
        <v>55.264800000000001</v>
      </c>
      <c r="J19" s="9">
        <v>0</v>
      </c>
      <c r="K19" s="33">
        <v>0</v>
      </c>
      <c r="L19" s="7">
        <v>2025</v>
      </c>
      <c r="M19" s="33">
        <v>0</v>
      </c>
      <c r="N19" s="8"/>
      <c r="O19" s="25"/>
      <c r="P19" s="25"/>
      <c r="Q19" s="25"/>
      <c r="R19" s="25"/>
      <c r="S19" s="14"/>
    </row>
    <row r="20" spans="1:19" ht="54.75" customHeight="1" x14ac:dyDescent="0.25">
      <c r="A20" s="20" t="s">
        <v>52</v>
      </c>
      <c r="B20" s="21" t="s">
        <v>54</v>
      </c>
      <c r="C20" s="27"/>
      <c r="D20" s="33">
        <f>5.652*1.2</f>
        <v>6.7824</v>
      </c>
      <c r="E20" s="8"/>
      <c r="F20" s="33">
        <f t="shared" ref="F20:F21" si="0">I20</f>
        <v>6.7824</v>
      </c>
      <c r="G20" s="7">
        <v>0</v>
      </c>
      <c r="H20" s="9">
        <v>0</v>
      </c>
      <c r="I20" s="33">
        <f t="shared" ref="I20:I21" si="1">D20</f>
        <v>6.7824</v>
      </c>
      <c r="J20" s="9"/>
      <c r="K20" s="9">
        <v>0</v>
      </c>
      <c r="L20" s="7">
        <v>2024</v>
      </c>
      <c r="M20" s="9"/>
      <c r="N20" s="8"/>
      <c r="O20" s="25"/>
      <c r="P20" s="25"/>
      <c r="Q20" s="25"/>
      <c r="R20" s="25"/>
      <c r="S20" s="14"/>
    </row>
    <row r="21" spans="1:19" ht="15.75" x14ac:dyDescent="0.25">
      <c r="A21" s="20" t="s">
        <v>53</v>
      </c>
      <c r="B21" s="32" t="s">
        <v>47</v>
      </c>
      <c r="C21" s="26"/>
      <c r="D21" s="33">
        <f>0.2*1.2</f>
        <v>0.24</v>
      </c>
      <c r="E21" s="8"/>
      <c r="F21" s="33">
        <f t="shared" si="0"/>
        <v>0.24</v>
      </c>
      <c r="G21" s="7">
        <v>0</v>
      </c>
      <c r="H21" s="9">
        <v>0</v>
      </c>
      <c r="I21" s="33">
        <f t="shared" si="1"/>
        <v>0.24</v>
      </c>
      <c r="J21" s="33">
        <f>0.2*1.2</f>
        <v>0.24</v>
      </c>
      <c r="K21" s="9">
        <v>0</v>
      </c>
      <c r="L21" s="7">
        <v>2025</v>
      </c>
      <c r="M21" s="9">
        <v>0</v>
      </c>
      <c r="N21" s="8"/>
      <c r="O21" s="25"/>
      <c r="P21" s="25"/>
      <c r="Q21" s="25"/>
      <c r="R21" s="25"/>
      <c r="S21" s="14"/>
    </row>
    <row r="22" spans="1:19" ht="63" customHeight="1" x14ac:dyDescent="0.25">
      <c r="A22" s="20" t="s">
        <v>33</v>
      </c>
      <c r="B22" s="21" t="s">
        <v>34</v>
      </c>
      <c r="C22" s="22" t="s">
        <v>32</v>
      </c>
      <c r="D22" s="33">
        <f>D18</f>
        <v>60.304799999999993</v>
      </c>
      <c r="E22" s="24"/>
      <c r="F22" s="33">
        <f>J22+I22+H22+G22</f>
        <v>60.304799999999993</v>
      </c>
      <c r="G22" s="9">
        <v>0</v>
      </c>
      <c r="H22" s="9">
        <v>0</v>
      </c>
      <c r="I22" s="9">
        <f>D22</f>
        <v>60.304799999999993</v>
      </c>
      <c r="J22" s="9">
        <v>0</v>
      </c>
      <c r="K22" s="33">
        <v>0</v>
      </c>
      <c r="L22" s="7">
        <v>2026</v>
      </c>
      <c r="M22" s="33">
        <v>0</v>
      </c>
      <c r="N22" s="8" t="s">
        <v>35</v>
      </c>
      <c r="O22" s="28" t="s">
        <v>38</v>
      </c>
      <c r="P22" s="7">
        <v>0</v>
      </c>
      <c r="Q22" s="7">
        <v>0</v>
      </c>
      <c r="R22" s="7">
        <v>0</v>
      </c>
      <c r="S22" s="7" t="e">
        <f>#REF!</f>
        <v>#REF!</v>
      </c>
    </row>
    <row r="23" spans="1:19" ht="15.75" x14ac:dyDescent="0.25">
      <c r="A23" s="29" t="s">
        <v>39</v>
      </c>
      <c r="B23" s="10" t="s">
        <v>45</v>
      </c>
      <c r="C23" s="24"/>
      <c r="D23" s="30"/>
      <c r="E23" s="24"/>
      <c r="F23" s="9"/>
      <c r="G23" s="7" t="s">
        <v>38</v>
      </c>
      <c r="H23" s="24"/>
      <c r="I23" s="31"/>
      <c r="J23" s="31"/>
      <c r="K23" s="23"/>
      <c r="L23" s="18"/>
      <c r="M23" s="23"/>
      <c r="N23" s="24"/>
      <c r="O23" s="25"/>
      <c r="P23" s="25"/>
      <c r="Q23" s="25"/>
      <c r="R23" s="25"/>
      <c r="S23" s="14"/>
    </row>
  </sheetData>
  <mergeCells count="18">
    <mergeCell ref="F11:J12"/>
    <mergeCell ref="K11:K13"/>
    <mergeCell ref="L11:M12"/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N11:N13"/>
    <mergeCell ref="O11:O13"/>
    <mergeCell ref="P11:S11"/>
    <mergeCell ref="P12:Q12"/>
    <mergeCell ref="R12:S12"/>
  </mergeCells>
  <pageMargins left="0.23622047244094491" right="0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2024-04-26T06:58:09Z</cp:lastPrinted>
  <dcterms:created xsi:type="dcterms:W3CDTF">2019-02-26T14:12:28Z</dcterms:created>
  <dcterms:modified xsi:type="dcterms:W3CDTF">2024-12-25T15:58:01Z</dcterms:modified>
</cp:coreProperties>
</file>