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20" yWindow="-120" windowWidth="29040" windowHeight="15840"/>
  </bookViews>
  <sheets>
    <sheet name="17квЭт" sheetId="17" r:id="rId1"/>
  </sheets>
  <definedNames>
    <definedName name="Z_500C2F4F_1743_499A_A051_20565DBF52B2_.wvu.PrintArea" localSheetId="0" hidden="1">'17квЭт'!$A$1:$BC$22</definedName>
    <definedName name="_xlnm.Print_Area" localSheetId="0">'17квЭт'!$A$1:$BC$78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H24" i="17" l="1"/>
  <c r="AG24" i="17"/>
  <c r="AF24" i="17"/>
  <c r="AI22" i="17"/>
  <c r="AI29" i="17" s="1"/>
  <c r="AH22" i="17"/>
  <c r="AH29" i="17" s="1"/>
  <c r="AG22" i="17"/>
  <c r="AF22" i="17"/>
  <c r="AE25" i="17"/>
  <c r="AI23" i="17"/>
  <c r="AH23" i="17"/>
  <c r="AE23" i="17"/>
  <c r="BA29" i="17"/>
  <c r="AZ29" i="17"/>
  <c r="AY29" i="17"/>
  <c r="BC24" i="17"/>
  <c r="BC29" i="17" s="1"/>
  <c r="BB24" i="17"/>
  <c r="BB29" i="17" s="1"/>
  <c r="BA24" i="17"/>
  <c r="AZ24" i="17"/>
  <c r="AY24" i="17"/>
  <c r="BC23" i="17"/>
  <c r="BB23" i="17"/>
  <c r="AY23" i="17"/>
  <c r="BC22" i="17"/>
  <c r="BB22" i="17"/>
  <c r="BA22" i="17"/>
  <c r="AZ22" i="17"/>
  <c r="AY22" i="17"/>
  <c r="BC55" i="17"/>
  <c r="BB55" i="17"/>
  <c r="AY55" i="17" s="1"/>
  <c r="BA55" i="17"/>
  <c r="BB54" i="17"/>
  <c r="AY54" i="17" s="1"/>
  <c r="BC53" i="17"/>
  <c r="BC51" i="17" s="1"/>
  <c r="BC50" i="17" s="1"/>
  <c r="AZ53" i="17"/>
  <c r="AZ51" i="17"/>
  <c r="AZ50" i="17"/>
  <c r="AX22" i="17"/>
  <c r="AW22" i="17"/>
  <c r="AV22" i="17"/>
  <c r="AU22" i="17"/>
  <c r="AT22" i="17"/>
  <c r="AX29" i="17"/>
  <c r="AW29" i="17"/>
  <c r="AV29" i="17"/>
  <c r="AU29" i="17"/>
  <c r="AT29" i="17"/>
  <c r="AX24" i="17"/>
  <c r="AW24" i="17"/>
  <c r="AV24" i="17"/>
  <c r="AU24" i="17"/>
  <c r="AT24" i="17"/>
  <c r="AT50" i="17"/>
  <c r="AU51" i="17"/>
  <c r="AU50" i="17" s="1"/>
  <c r="AV51" i="17"/>
  <c r="AV50" i="17" s="1"/>
  <c r="AW51" i="17"/>
  <c r="AX51" i="17"/>
  <c r="AT51" i="17"/>
  <c r="AT55" i="17"/>
  <c r="AT54" i="17"/>
  <c r="AT53" i="17" s="1"/>
  <c r="AX55" i="17"/>
  <c r="AX53" i="17" s="1"/>
  <c r="AU55" i="17"/>
  <c r="AU53" i="17"/>
  <c r="AW50" i="17"/>
  <c r="AX50" i="17"/>
  <c r="AW53" i="17"/>
  <c r="AV53" i="17"/>
  <c r="AW54" i="17"/>
  <c r="AV54" i="17"/>
  <c r="AU54" i="17"/>
  <c r="AE24" i="17" l="1"/>
  <c r="AE22" i="17"/>
  <c r="AG29" i="17"/>
  <c r="AF29" i="17"/>
  <c r="AE29" i="17" s="1"/>
  <c r="AI24" i="17"/>
  <c r="BB53" i="17"/>
  <c r="BB51" i="17" s="1"/>
  <c r="BB50" i="17" s="1"/>
  <c r="AY53" i="17"/>
  <c r="AY51" i="17" s="1"/>
  <c r="AY50" i="17" s="1"/>
  <c r="BA53" i="17"/>
  <c r="BA51" i="17" s="1"/>
  <c r="BA50" i="17" s="1"/>
  <c r="AP29" i="17" l="1"/>
  <c r="AO29" i="17"/>
  <c r="AP22" i="17"/>
  <c r="AO22" i="17"/>
  <c r="AO24" i="17"/>
  <c r="AP24" i="17"/>
  <c r="AP50" i="17"/>
  <c r="AP51" i="17"/>
  <c r="AP53" i="17"/>
  <c r="AO53" i="17"/>
  <c r="AO54" i="17"/>
  <c r="AP54" i="17"/>
  <c r="AD50" i="17" l="1"/>
  <c r="AD53" i="17"/>
  <c r="AC29" i="17" l="1"/>
  <c r="AB29" i="17"/>
  <c r="W29" i="17"/>
  <c r="V29" i="17"/>
  <c r="U29" i="17"/>
  <c r="D24" i="17"/>
  <c r="I24" i="17"/>
  <c r="E24" i="17"/>
  <c r="AC22" i="17"/>
  <c r="AB22" i="17"/>
  <c r="G29" i="17"/>
  <c r="F29" i="17"/>
  <c r="X22" i="17"/>
  <c r="W22" i="17"/>
  <c r="V22" i="17"/>
  <c r="U22" i="17"/>
  <c r="W24" i="17"/>
  <c r="H24" i="17" s="1"/>
  <c r="V24" i="17"/>
  <c r="G24" i="17" s="1"/>
  <c r="U24" i="17"/>
  <c r="F24" i="17" s="1"/>
  <c r="W50" i="17"/>
  <c r="W51" i="17"/>
  <c r="V50" i="17"/>
  <c r="V51" i="17"/>
  <c r="U50" i="17"/>
  <c r="U51" i="17"/>
  <c r="W53" i="17"/>
  <c r="V53" i="17"/>
  <c r="U53" i="17"/>
  <c r="G22" i="17"/>
  <c r="F22" i="17"/>
  <c r="W54" i="17"/>
  <c r="U54" i="17"/>
  <c r="Y54" i="17"/>
  <c r="AC50" i="17"/>
  <c r="AC51" i="17"/>
  <c r="X53" i="17"/>
  <c r="AC53" i="17"/>
  <c r="AB53" i="17"/>
  <c r="AB51" i="17" s="1"/>
  <c r="AB50" i="17" s="1"/>
  <c r="AA53" i="17"/>
  <c r="Z53" i="17"/>
  <c r="Y53" i="17"/>
  <c r="AA55" i="17"/>
  <c r="T55" i="17"/>
  <c r="X55" i="17"/>
  <c r="U55" i="17"/>
  <c r="Y55" i="17"/>
  <c r="P29" i="17"/>
  <c r="O22" i="17"/>
  <c r="P22" i="17"/>
  <c r="P50" i="17"/>
  <c r="P51" i="17"/>
  <c r="P53" i="17"/>
  <c r="O53" i="17"/>
  <c r="O54" i="17"/>
  <c r="P54" i="17"/>
  <c r="D50" i="17"/>
  <c r="D53" i="17"/>
  <c r="H22" i="17" l="1"/>
  <c r="H29" i="17" s="1"/>
  <c r="AI54" i="17"/>
  <c r="I54" i="17"/>
  <c r="X51" i="17"/>
  <c r="X50" i="17" s="1"/>
  <c r="X29" i="17" s="1"/>
  <c r="T54" i="17"/>
  <c r="T53" i="17" s="1"/>
  <c r="T51" i="17" s="1"/>
  <c r="T50" i="17" s="1"/>
  <c r="T29" i="17" s="1"/>
  <c r="H50" i="17" l="1"/>
  <c r="I53" i="17"/>
  <c r="I51" i="17" s="1"/>
  <c r="I50" i="17" s="1"/>
  <c r="E54" i="17"/>
  <c r="E53" i="17" s="1"/>
  <c r="E51" i="17" s="1"/>
  <c r="E50" i="17" s="1"/>
  <c r="H59" i="17"/>
  <c r="E59" i="17"/>
  <c r="H63" i="17"/>
  <c r="E63" i="17"/>
  <c r="E64" i="17"/>
  <c r="H64" i="17"/>
  <c r="AH50" i="17"/>
  <c r="AI53" i="17"/>
  <c r="AI51" i="17" s="1"/>
  <c r="AI50" i="17" s="1"/>
  <c r="AH59" i="17"/>
  <c r="AE59" i="17"/>
  <c r="AH63" i="17"/>
  <c r="AE63" i="17"/>
  <c r="AE64" i="17"/>
  <c r="AH64" i="17"/>
  <c r="AE54" i="17"/>
  <c r="AE53" i="17" s="1"/>
  <c r="AE51" i="17" s="1"/>
  <c r="AE50" i="17" s="1"/>
  <c r="AS53" i="17" l="1"/>
  <c r="AS51" i="17" s="1"/>
  <c r="AS50" i="17" s="1"/>
  <c r="AS29" i="17" s="1"/>
  <c r="S50" i="17"/>
  <c r="S29" i="17" s="1"/>
  <c r="S53" i="17"/>
  <c r="S51" i="17" s="1"/>
  <c r="AS24" i="17" l="1"/>
  <c r="AJ50" i="17"/>
  <c r="AJ59" i="17"/>
  <c r="AJ63" i="17"/>
  <c r="AJ64" i="17"/>
  <c r="AJ22" i="17"/>
  <c r="AM22" i="17"/>
  <c r="AJ24" i="17"/>
  <c r="AJ29" i="17"/>
  <c r="AM29" i="17"/>
  <c r="AM50" i="17"/>
  <c r="AM24" i="17"/>
  <c r="AM59" i="17"/>
  <c r="AM63" i="17"/>
  <c r="AM64" i="17"/>
  <c r="AD26" i="17"/>
  <c r="AD59" i="17"/>
  <c r="AD63" i="17"/>
  <c r="AD75" i="17"/>
  <c r="J50" i="17"/>
  <c r="J59" i="17"/>
  <c r="J63" i="17"/>
  <c r="J64" i="17"/>
  <c r="J29" i="17"/>
  <c r="J24" i="17"/>
  <c r="J22" i="17"/>
  <c r="M22" i="17"/>
  <c r="M29" i="17"/>
  <c r="M50" i="17"/>
  <c r="M59" i="17"/>
  <c r="M63" i="17"/>
  <c r="M64" i="17"/>
  <c r="D26" i="17"/>
  <c r="D59" i="17"/>
  <c r="D63" i="17"/>
  <c r="D75" i="17"/>
  <c r="AS22" i="17" l="1"/>
  <c r="AR53" i="17"/>
  <c r="AR51" i="17" s="1"/>
  <c r="AR50" i="17" s="1"/>
  <c r="AO51" i="17"/>
  <c r="AO50" i="17" s="1"/>
  <c r="AD51" i="17"/>
  <c r="AD28" i="17"/>
  <c r="AD25" i="17"/>
  <c r="AN24" i="17"/>
  <c r="AX23" i="17"/>
  <c r="AU23" i="17"/>
  <c r="AT23" i="17"/>
  <c r="AQ23" i="17"/>
  <c r="AP23" i="17"/>
  <c r="AM23" i="17"/>
  <c r="AL23" i="17"/>
  <c r="AD23" i="17"/>
  <c r="AD24" i="17" l="1"/>
  <c r="AD22" i="17" s="1"/>
  <c r="AD29" i="17" s="1"/>
  <c r="Z51" i="17"/>
  <c r="Z50" i="17" s="1"/>
  <c r="Z29" i="17" s="1"/>
  <c r="AA51" i="17"/>
  <c r="AA50" i="17" s="1"/>
  <c r="AA29" i="17" s="1"/>
  <c r="Y51" i="17"/>
  <c r="Y50" i="17" s="1"/>
  <c r="Y29" i="17" s="1"/>
  <c r="O51" i="17"/>
  <c r="O50" i="17" s="1"/>
  <c r="O29" i="17" s="1"/>
  <c r="R53" i="17"/>
  <c r="R51" i="17" s="1"/>
  <c r="R50" i="17" s="1"/>
  <c r="R29" i="17" s="1"/>
  <c r="E25" i="17"/>
  <c r="D25" i="17"/>
  <c r="AC23" i="17"/>
  <c r="AB23" i="17"/>
  <c r="Y23" i="17"/>
  <c r="X23" i="17"/>
  <c r="U23" i="17"/>
  <c r="T23" i="17"/>
  <c r="Q23" i="17"/>
  <c r="P23" i="17"/>
  <c r="M23" i="17"/>
  <c r="L23" i="17"/>
  <c r="I23" i="17"/>
  <c r="H23" i="17"/>
  <c r="D51" i="17"/>
  <c r="D29" i="17" s="1"/>
  <c r="Y24" i="17" l="1"/>
  <c r="Y22" i="17" s="1"/>
  <c r="AB24" i="17"/>
  <c r="D22" i="17" l="1"/>
  <c r="D23" i="17"/>
  <c r="E23" i="17" l="1"/>
  <c r="D28" i="17" l="1"/>
  <c r="M24" i="17" l="1"/>
  <c r="AC24" i="17"/>
  <c r="S24" i="17" l="1"/>
  <c r="S22" i="17" s="1"/>
  <c r="T24" i="17"/>
  <c r="T22" i="17" s="1"/>
  <c r="N24" i="17"/>
  <c r="X24" i="17"/>
  <c r="P24" i="17"/>
  <c r="Z24" i="17"/>
  <c r="Z22" i="17" s="1"/>
  <c r="AA24" i="17"/>
  <c r="AA22" i="17" s="1"/>
  <c r="O24" i="17"/>
  <c r="R24" i="17"/>
  <c r="R22" i="17" s="1"/>
  <c r="C20" i="17"/>
  <c r="I22" i="17" l="1"/>
  <c r="I29" i="17" l="1"/>
  <c r="E29" i="17" s="1"/>
  <c r="E22" i="17"/>
</calcChain>
</file>

<file path=xl/sharedStrings.xml><?xml version="1.0" encoding="utf-8"?>
<sst xmlns="http://schemas.openxmlformats.org/spreadsheetml/2006/main" count="2737" uniqueCount="188">
  <si>
    <t>к приказу Минэнерго России</t>
  </si>
  <si>
    <t>Идентификатор инвестиционного проекта</t>
  </si>
  <si>
    <t>План</t>
  </si>
  <si>
    <t>Факт</t>
  </si>
  <si>
    <t>Всего</t>
  </si>
  <si>
    <t xml:space="preserve"> Наименование инвестиционного проекта (группы инвестиционных проектов)</t>
  </si>
  <si>
    <t>оборудование и материалы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</si>
  <si>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</si>
  <si>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</si>
  <si>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</si>
  <si>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</si>
  <si>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</si>
  <si>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</si>
  <si>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</si>
  <si>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</si>
  <si>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</si>
  <si>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</si>
  <si>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</si>
  <si>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</si>
  <si>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</si>
  <si>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</si>
  <si>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</si>
  <si>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</si>
  <si>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</si>
  <si>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</si>
  <si>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</si>
  <si>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</si>
  <si>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</si>
  <si>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</si>
  <si>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</si>
  <si>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</si>
  <si>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</si>
  <si>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</si>
  <si>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</si>
  <si>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</si>
  <si>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</si>
  <si>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</si>
  <si>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 xml:space="preserve">                    полное наименование субъекта электроэнергетики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</si>
  <si>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</si>
  <si>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</si>
  <si>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</si>
  <si>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</si>
  <si>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</si>
  <si>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</si>
  <si>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</si>
  <si>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</si>
  <si>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</si>
  <si>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</si>
  <si>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</si>
  <si>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</si>
  <si>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</si>
  <si>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</si>
  <si>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</si>
  <si>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</si>
  <si>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</si>
  <si>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</si>
  <si>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</si>
  <si>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</si>
  <si>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</si>
  <si>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</si>
  <si>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</si>
  <si>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</si>
  <si>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</si>
  <si>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</si>
  <si>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</si>
  <si>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</si>
  <si>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</si>
  <si>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</si>
  <si>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</si>
  <si>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</si>
  <si>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</si>
  <si>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</si>
  <si>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</si>
  <si>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от « 25 » апреля 2018 г. № 320</t>
  </si>
  <si>
    <t>Всего, в том числе: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</si>
  <si>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</si>
  <si>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</si>
  <si>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</si>
  <si>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</si>
  <si>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</si>
  <si>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</si>
  <si>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</si>
  <si>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</si>
  <si>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</si>
  <si>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</si>
  <si>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</si>
  <si>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</si>
  <si>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</si>
  <si>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</si>
  <si>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</si>
  <si>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</si>
  <si>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</si>
  <si>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</si>
  <si>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</si>
  <si>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</si>
  <si>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</si>
  <si>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</si>
  <si>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</si>
  <si>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</si>
  <si>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</si>
  <si>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</si>
  <si>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</si>
  <si>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</si>
  <si>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</si>
  <si>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</si>
  <si>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</si>
  <si>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</si>
  <si>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</si>
  <si>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</si>
  <si>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</si>
  <si>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</si>
  <si>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</si>
  <si>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</si>
  <si>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</si>
  <si>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</si>
  <si>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</si>
  <si>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</si>
  <si>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</si>
  <si>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</si>
  <si>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</si>
  <si>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</si>
  <si>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</si>
  <si>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</si>
  <si>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</si>
  <si>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</si>
  <si>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</si>
  <si>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</si>
  <si>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</si>
  <si>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</si>
  <si>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</si>
  <si>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</si>
  <si>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</si>
  <si>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</si>
  <si>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</si>
  <si>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</si>
  <si>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</si>
  <si>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</si>
  <si>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</si>
  <si>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</si>
  <si>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</si>
  <si>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</si>
  <si>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</si>
  <si>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</si>
  <si>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</si>
  <si>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</si>
  <si>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</si>
  <si>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</si>
  <si>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</si>
  <si>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</si>
  <si>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</si>
  <si>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</si>
  <si>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</si>
  <si>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</si>
  <si>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</si>
  <si>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</si>
  <si>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</si>
  <si>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</si>
  <si>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</si>
  <si>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</si>
  <si>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</si>
  <si>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</si>
  <si>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</si>
  <si>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</si>
  <si>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</si>
  <si>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</si>
  <si>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</si>
  <si>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</si>
  <si>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</si>
  <si>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</si>
  <si>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</si>
  <si>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</si>
  <si>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</si>
  <si>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</si>
  <si>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</si>
  <si>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</si>
  <si>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</si>
  <si>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</si>
  <si>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</si>
  <si>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1.1.3.2.</t>
  </si>
  <si>
    <t>1.1.3.2</t>
  </si>
  <si>
    <t>1.1.3.1</t>
  </si>
  <si>
    <t>1.1.3.1.</t>
  </si>
  <si>
    <t>Год раскрытия информации: 2025 год</t>
  </si>
  <si>
    <t>Финансирование капитальных вложений года 2025, млн. рублей (с НДС)</t>
  </si>
  <si>
    <t>Освоение капитальных вложений года 2025, млн. рублей (без НДС)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</si>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</sst>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"/>
    <numFmt numFmtId="169" formatCode="0.00000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128">
    <xf numFmtId="0" fontId="0" fillId="0" borderId="0" xfId="0"/>
    <xf numFmtId="0" fontId="9" fillId="0" borderId="0" xfId="0" applyFont="1"/>
    <xf numFmtId="0" fontId="29" fillId="0" borderId="0" xfId="44" applyFont="1"/>
    <xf numFmtId="0" fontId="9" fillId="0" borderId="0" xfId="37"/>
    <xf numFmtId="0" fontId="34" fillId="0" borderId="0" xfId="55" applyFont="1" applyAlignment="1">
      <alignment vertical="center"/>
    </xf>
    <xf numFmtId="0" fontId="31" fillId="0" borderId="0" xfId="55" applyFont="1" applyAlignment="1">
      <alignment vertical="center"/>
    </xf>
    <xf numFmtId="0" fontId="9" fillId="0" borderId="10" xfId="37" applyBorder="1" applyAlignment="1">
      <alignment horizontal="center" textRotation="90" wrapText="1"/>
    </xf>
    <xf numFmtId="0" fontId="33" fillId="0" borderId="0" xfId="37" applyFont="1" applyAlignment="1">
      <alignment horizontal="right"/>
    </xf>
    <xf numFmtId="0" fontId="31" fillId="0" borderId="0" xfId="55" applyFont="1" applyAlignment="1">
      <alignment vertical="top"/>
    </xf>
    <xf numFmtId="0" fontId="33" fillId="0" borderId="0" xfId="37" applyFont="1" applyAlignment="1">
      <alignment horizontal="center" wrapText="1"/>
    </xf>
    <xf numFmtId="0" fontId="33" fillId="0" borderId="0" xfId="37" applyFont="1" applyAlignment="1">
      <alignment wrapText="1"/>
    </xf>
    <xf numFmtId="0" fontId="33" fillId="0" borderId="0" xfId="0" applyFont="1" applyAlignment="1">
      <alignment horizontal="center"/>
    </xf>
    <xf numFmtId="0" fontId="33" fillId="0" borderId="0" xfId="0" applyFont="1"/>
    <xf numFmtId="0" fontId="38" fillId="0" borderId="0" xfId="55" applyFont="1" applyAlignment="1">
      <alignment vertical="center"/>
    </xf>
    <xf numFmtId="0" fontId="9" fillId="0" borderId="10" xfId="37" applyBorder="1" applyAlignment="1">
      <alignment horizontal="center" vertical="center" wrapText="1"/>
    </xf>
    <xf numFmtId="0" fontId="9" fillId="0" borderId="10" xfId="37" applyBorder="1" applyAlignment="1">
      <alignment horizontal="center" vertical="center"/>
    </xf>
    <xf numFmtId="0" fontId="39" fillId="0" borderId="0" xfId="55" applyFont="1" applyAlignment="1">
      <alignment vertical="center"/>
    </xf>
    <xf numFmtId="0" fontId="33" fillId="0" borderId="0" xfId="46" applyFont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8" fontId="31" fillId="29" borderId="10" xfId="57" applyNumberFormat="1" applyFont="1" applyFill="1" applyBorder="1" applyAlignment="1">
      <alignment horizontal="center" vertical="center" wrapText="1"/>
    </xf>
    <xf numFmtId="165" fontId="31" fillId="26" borderId="10" xfId="57" applyNumberFormat="1" applyFont="1" applyFill="1" applyBorder="1" applyAlignment="1">
      <alignment horizontal="center" vertical="center" wrapText="1"/>
    </xf>
    <xf numFmtId="165" fontId="31" fillId="25" borderId="10" xfId="57" applyNumberFormat="1" applyFont="1" applyFill="1" applyBorder="1" applyAlignment="1">
      <alignment horizontal="center" vertical="center" wrapText="1"/>
    </xf>
    <xf numFmtId="168" fontId="34" fillId="29" borderId="10" xfId="57" applyNumberFormat="1" applyFont="1" applyFill="1" applyBorder="1" applyAlignment="1">
      <alignment horizontal="center" vertical="center" wrapText="1"/>
    </xf>
    <xf numFmtId="165" fontId="40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65" fontId="34" fillId="24" borderId="10" xfId="57" applyNumberFormat="1" applyFont="1" applyFill="1" applyBorder="1" applyAlignment="1">
      <alignment horizontal="center" vertical="center" wrapText="1"/>
    </xf>
    <xf numFmtId="2" fontId="31" fillId="25" borderId="10" xfId="57" applyNumberFormat="1" applyFont="1" applyFill="1" applyBorder="1" applyAlignment="1">
      <alignment horizontal="center" vertical="center" wrapText="1"/>
    </xf>
    <xf numFmtId="49" fontId="31" fillId="26" borderId="10" xfId="57" applyNumberFormat="1" applyFont="1" applyFill="1" applyBorder="1" applyAlignment="1">
      <alignment horizontal="center" vertical="center" wrapText="1"/>
    </xf>
    <xf numFmtId="2" fontId="41" fillId="0" borderId="10" xfId="37" applyNumberFormat="1" applyFont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165" fontId="40" fillId="26" borderId="10" xfId="57" applyNumberFormat="1" applyFont="1" applyFill="1" applyBorder="1" applyAlignment="1">
      <alignment horizontal="center" vertical="center" wrapText="1"/>
    </xf>
    <xf numFmtId="2" fontId="9" fillId="0" borderId="10" xfId="37" applyNumberForma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165" fontId="33" fillId="0" borderId="0" xfId="0" applyNumberFormat="1" applyFont="1" applyAlignment="1">
      <alignment horizontal="center"/>
    </xf>
    <xf numFmtId="165" fontId="31" fillId="24" borderId="10" xfId="57" applyNumberFormat="1" applyFont="1" applyFill="1" applyBorder="1" applyAlignment="1">
      <alignment horizontal="center" vertical="center" wrapText="1"/>
    </xf>
    <xf numFmtId="0" fontId="9" fillId="24" borderId="0" xfId="37" applyFill="1"/>
    <xf numFmtId="168" fontId="34" fillId="24" borderId="10" xfId="57" applyNumberFormat="1" applyFont="1" applyFill="1" applyBorder="1" applyAlignment="1">
      <alignment horizontal="center" vertical="center" wrapText="1"/>
    </xf>
    <xf numFmtId="49" fontId="31" fillId="24" borderId="10" xfId="57" applyNumberFormat="1" applyFont="1" applyFill="1" applyBorder="1" applyAlignment="1">
      <alignment horizontal="center" vertical="center" wrapText="1"/>
    </xf>
    <xf numFmtId="168" fontId="31" fillId="24" borderId="10" xfId="57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165" fontId="31" fillId="27" borderId="10" xfId="57" applyNumberFormat="1" applyFont="1" applyFill="1" applyBorder="1" applyAlignment="1">
      <alignment horizontal="center" vertical="center" wrapText="1"/>
    </xf>
    <xf numFmtId="165" fontId="34" fillId="26" borderId="10" xfId="57" applyNumberFormat="1" applyFont="1" applyFill="1" applyBorder="1" applyAlignment="1">
      <alignment horizontal="center" vertical="center" wrapText="1"/>
    </xf>
    <xf numFmtId="0" fontId="9" fillId="24" borderId="0" xfId="37" applyFill="1" applyAlignment="1">
      <alignment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0" borderId="10" xfId="57" applyFont="1" applyFill="1" applyBorder="1" applyAlignment="1">
      <alignment horizontal="center" vertical="center" wrapText="1"/>
    </xf>
    <xf numFmtId="0" fontId="34" fillId="0" borderId="10" xfId="57" applyFont="1" applyFill="1" applyBorder="1" applyAlignment="1">
      <alignment horizontal="left" vertical="center" wrapText="1"/>
    </xf>
    <xf numFmtId="0" fontId="34" fillId="0" borderId="10" xfId="57" applyFont="1" applyFill="1" applyBorder="1" applyAlignment="1">
      <alignment horizontal="center" vertical="center" wrapText="1"/>
    </xf>
    <xf numFmtId="165" fontId="40" fillId="0" borderId="10" xfId="57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28" borderId="10" xfId="57" applyNumberFormat="1" applyFont="1" applyFill="1" applyBorder="1" applyAlignment="1">
      <alignment horizontal="center" vertical="center" wrapText="1"/>
    </xf>
    <xf numFmtId="165" fontId="40" fillId="27" borderId="10" xfId="57" applyNumberFormat="1" applyFont="1" applyFill="1" applyBorder="1" applyAlignment="1">
      <alignment horizontal="center" vertical="center" wrapText="1"/>
    </xf>
    <xf numFmtId="168" fontId="40" fillId="24" borderId="10" xfId="57" applyNumberFormat="1" applyFont="1" applyFill="1" applyBorder="1" applyAlignment="1">
      <alignment horizontal="center" vertical="center" wrapText="1"/>
    </xf>
    <xf numFmtId="165" fontId="40" fillId="24" borderId="10" xfId="57" applyNumberFormat="1" applyFont="1" applyFill="1" applyBorder="1" applyAlignment="1">
      <alignment horizontal="center" vertical="center" wrapText="1"/>
    </xf>
    <xf numFmtId="168" fontId="40" fillId="29" borderId="10" xfId="57" applyNumberFormat="1" applyFont="1" applyFill="1" applyBorder="1" applyAlignment="1">
      <alignment horizontal="center" vertical="center" wrapText="1"/>
    </xf>
    <xf numFmtId="0" fontId="40" fillId="27" borderId="10" xfId="57" applyFont="1" applyFill="1" applyBorder="1" applyAlignment="1">
      <alignment horizontal="center" vertical="center" wrapText="1"/>
    </xf>
    <xf numFmtId="0" fontId="40" fillId="26" borderId="10" xfId="57" applyFont="1" applyFill="1" applyBorder="1" applyAlignment="1">
      <alignment horizontal="center" vertical="center" wrapText="1"/>
    </xf>
    <xf numFmtId="168" fontId="40" fillId="27" borderId="10" xfId="57" applyNumberFormat="1" applyFont="1" applyFill="1" applyBorder="1" applyAlignment="1">
      <alignment horizontal="center" vertical="center" wrapText="1"/>
    </xf>
    <xf numFmtId="168" fontId="40" fillId="26" borderId="10" xfId="57" applyNumberFormat="1" applyFont="1" applyFill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1" fontId="9" fillId="24" borderId="12" xfId="37" applyNumberFormat="1" applyFill="1" applyBorder="1" applyAlignment="1">
      <alignment horizontal="center" vertical="top"/>
    </xf>
    <xf numFmtId="1" fontId="9" fillId="24" borderId="16" xfId="37" applyNumberFormat="1" applyFill="1" applyBorder="1" applyAlignment="1">
      <alignment horizontal="center" vertical="top"/>
    </xf>
    <xf numFmtId="1" fontId="9" fillId="24" borderId="15" xfId="37" applyNumberForma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0" fontId="33" fillId="0" borderId="0" xfId="37" applyFont="1" applyAlignment="1">
      <alignment horizontal="center" wrapText="1"/>
    </xf>
    <xf numFmtId="0" fontId="9" fillId="0" borderId="10" xfId="37" applyBorder="1" applyAlignment="1">
      <alignment horizontal="center" vertical="center" wrapText="1"/>
    </xf>
    <xf numFmtId="0" fontId="9" fillId="0" borderId="0" xfId="37" applyAlignment="1">
      <alignment horizontal="center" wrapText="1"/>
    </xf>
    <xf numFmtId="0" fontId="9" fillId="24" borderId="10" xfId="37" applyFill="1" applyBorder="1" applyAlignment="1">
      <alignment horizontal="center" vertical="center" wrapText="1"/>
    </xf>
    <xf numFmtId="0" fontId="9" fillId="0" borderId="11" xfId="37" applyBorder="1" applyAlignment="1">
      <alignment horizontal="center" vertical="center" wrapText="1"/>
    </xf>
    <xf numFmtId="0" fontId="9" fillId="0" borderId="14" xfId="37" applyBorder="1" applyAlignment="1">
      <alignment horizontal="center" vertical="center" wrapText="1"/>
    </xf>
    <xf numFmtId="0" fontId="9" fillId="0" borderId="13" xfId="37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16" xfId="37" applyBorder="1" applyAlignment="1">
      <alignment horizontal="center" vertical="center" wrapText="1"/>
    </xf>
    <xf numFmtId="0" fontId="9" fillId="0" borderId="15" xfId="37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165" fontId="31" fillId="30" borderId="10" xfId="57" applyNumberFormat="1" applyFont="1" applyFill="1" applyBorder="1" applyAlignment="1">
      <alignment horizontal="center" vertical="center" wrapText="1"/>
    </xf>
    <xf numFmtId="0" fontId="34" fillId="30" borderId="10" xfId="57" applyFont="1" applyFill="1" applyBorder="1" applyAlignment="1">
      <alignment horizontal="center" vertical="center" wrapText="1"/>
    </xf>
    <xf numFmtId="165" fontId="40" fillId="30" borderId="10" xfId="57" applyNumberFormat="1" applyFont="1" applyFill="1" applyBorder="1" applyAlignment="1">
      <alignment horizontal="center" vertical="center" wrapText="1"/>
    </xf>
    <xf numFmtId="168" fontId="34" fillId="30" borderId="10" xfId="57" applyNumberFormat="1" applyFont="1" applyFill="1" applyBorder="1" applyAlignment="1">
      <alignment horizontal="center" vertical="center" wrapText="1"/>
    </xf>
    <xf numFmtId="168" fontId="31" fillId="3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9" fillId="0" borderId="0" xfId="0" applyFont="1" applyFill="1"/>
    <xf numFmtId="0" fontId="33" fillId="0" borderId="0" xfId="0" applyFont="1" applyFill="1" applyAlignment="1">
      <alignment horizontal="center"/>
    </xf>
    <xf numFmtId="0" fontId="30" fillId="0" borderId="10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textRotation="90" wrapText="1"/>
    </xf>
    <xf numFmtId="0" fontId="9" fillId="0" borderId="10" xfId="37" applyFill="1" applyBorder="1" applyAlignment="1">
      <alignment horizontal="center" vertical="center"/>
    </xf>
    <xf numFmtId="165" fontId="31" fillId="0" borderId="10" xfId="57" applyNumberFormat="1" applyFont="1" applyFill="1" applyBorder="1" applyAlignment="1">
      <alignment horizontal="center" vertical="center" wrapText="1"/>
    </xf>
    <xf numFmtId="168" fontId="34" fillId="0" borderId="10" xfId="57" applyNumberFormat="1" applyFont="1" applyFill="1" applyBorder="1" applyAlignment="1">
      <alignment horizontal="center" vertical="center" wrapText="1"/>
    </xf>
    <xf numFmtId="2" fontId="34" fillId="0" borderId="10" xfId="57" applyNumberFormat="1" applyFont="1" applyFill="1" applyBorder="1" applyAlignment="1">
      <alignment horizontal="center" vertical="center" wrapText="1"/>
    </xf>
    <xf numFmtId="165" fontId="34" fillId="0" borderId="10" xfId="5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169" fontId="34" fillId="0" borderId="10" xfId="57" applyNumberFormat="1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right" vertical="center"/>
    </xf>
    <xf numFmtId="0" fontId="33" fillId="0" borderId="0" xfId="37" applyFont="1" applyFill="1" applyAlignment="1">
      <alignment horizontal="right"/>
    </xf>
    <xf numFmtId="0" fontId="31" fillId="30" borderId="10" xfId="57" applyFont="1" applyFill="1" applyBorder="1" applyAlignment="1">
      <alignment horizontal="center" vertical="center" wrapText="1"/>
    </xf>
    <xf numFmtId="0" fontId="34" fillId="30" borderId="10" xfId="57" applyFont="1" applyFill="1" applyBorder="1" applyAlignment="1">
      <alignment horizontal="left" vertical="center" wrapText="1"/>
    </xf>
    <xf numFmtId="165" fontId="34" fillId="30" borderId="10" xfId="57" applyNumberFormat="1" applyFont="1" applyFill="1" applyBorder="1" applyAlignment="1">
      <alignment horizontal="center" vertical="center" wrapText="1"/>
    </xf>
    <xf numFmtId="168" fontId="40" fillId="30" borderId="10" xfId="57" applyNumberFormat="1" applyFont="1" applyFill="1" applyBorder="1" applyAlignment="1">
      <alignment horizontal="center" vertical="center" wrapText="1"/>
    </xf>
    <xf numFmtId="2" fontId="34" fillId="30" borderId="10" xfId="57" applyNumberFormat="1" applyFont="1" applyFill="1" applyBorder="1" applyAlignment="1">
      <alignment horizontal="center" vertical="center" wrapText="1"/>
    </xf>
    <xf numFmtId="0" fontId="33" fillId="26" borderId="10" xfId="57" applyFont="1" applyFill="1" applyBorder="1" applyAlignment="1">
      <alignment horizontal="left" vertical="center" wrapText="1"/>
    </xf>
    <xf numFmtId="0" fontId="33" fillId="26" borderId="10" xfId="57" applyFont="1" applyFill="1" applyBorder="1" applyAlignment="1">
      <alignment horizontal="center" vertical="center" wrapText="1"/>
    </xf>
    <xf numFmtId="0" fontId="9" fillId="26" borderId="10" xfId="57" applyFont="1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CFA5BE"/>
      <color rgb="FF99F9EE"/>
      <color rgb="FFF9E7F9"/>
      <color rgb="FFC4D7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X79"/>
  <sheetViews>
    <sheetView tabSelected="1" topLeftCell="A7" zoomScale="60" zoomScaleNormal="60" zoomScaleSheetLayoutView="70" workbookViewId="0">
      <pane xSplit="2" ySplit="2" topLeftCell="C45" activePane="bottomRight" state="frozen"/>
      <selection activeCell="A7" sqref="A7"/>
      <selection pane="topRight" activeCell="C7" sqref="C7"/>
      <selection pane="bottomLeft" activeCell="A9" sqref="A9"/>
      <selection pane="bottomRight" activeCell="Q49" sqref="Q49"/>
    </sheetView>
  </sheetViews>
  <sheetFormatPr defaultRowHeight="15.75" x14ac:dyDescent="0.25"/>
  <cols>
    <col min="1" max="1" width="10.5" style="3" customWidth="1"/>
    <col min="2" max="2" width="67.75" style="3" customWidth="1"/>
    <col min="3" max="3" width="16.875" style="3" customWidth="1"/>
    <col min="4" max="4" width="10" style="3" customWidth="1"/>
    <col min="5" max="5" width="10.5" style="3" customWidth="1"/>
    <col min="6" max="6" width="9.75" style="3" customWidth="1"/>
    <col min="7" max="7" width="9.5" style="3" customWidth="1"/>
    <col min="8" max="8" width="10.25" style="3" customWidth="1"/>
    <col min="9" max="9" width="8.25" style="3" customWidth="1"/>
    <col min="10" max="10" width="8" style="3" customWidth="1"/>
    <col min="11" max="11" width="9.625" style="3" customWidth="1"/>
    <col min="12" max="12" width="8.875" style="3" customWidth="1"/>
    <col min="13" max="13" width="8.75" style="3" customWidth="1"/>
    <col min="14" max="14" width="7.125" style="3" customWidth="1"/>
    <col min="15" max="15" width="10" style="3" customWidth="1"/>
    <col min="16" max="16" width="7.875" style="3" customWidth="1"/>
    <col min="17" max="17" width="8.875" style="3" customWidth="1"/>
    <col min="18" max="18" width="9" style="3" customWidth="1"/>
    <col min="19" max="19" width="7.875" style="3" customWidth="1"/>
    <col min="20" max="20" width="9.75" style="66" customWidth="1"/>
    <col min="21" max="21" width="8.625" style="66" customWidth="1"/>
    <col min="22" max="22" width="8.875" style="66" customWidth="1"/>
    <col min="23" max="23" width="10" style="66" customWidth="1"/>
    <col min="24" max="24" width="7.75" style="66" customWidth="1"/>
    <col min="25" max="25" width="10.625" style="66" customWidth="1"/>
    <col min="26" max="26" width="7.25" style="66" customWidth="1"/>
    <col min="27" max="27" width="11.375" style="66" customWidth="1"/>
    <col min="28" max="29" width="8.375" style="66" customWidth="1"/>
    <col min="30" max="30" width="10" style="3" customWidth="1"/>
    <col min="31" max="31" width="10.5" style="3" customWidth="1"/>
    <col min="32" max="32" width="9.625" style="3" customWidth="1"/>
    <col min="33" max="33" width="9.75" style="3" bestFit="1" customWidth="1"/>
    <col min="34" max="34" width="8.5" style="3" customWidth="1"/>
    <col min="35" max="35" width="8.625" style="3" customWidth="1"/>
    <col min="36" max="36" width="8.375" style="3" customWidth="1"/>
    <col min="37" max="37" width="7.75" style="3" customWidth="1"/>
    <col min="38" max="38" width="8.875" style="3" customWidth="1"/>
    <col min="39" max="39" width="7.125" style="3" customWidth="1"/>
    <col min="40" max="40" width="9.5" style="3" customWidth="1"/>
    <col min="41" max="41" width="9.25" style="3" customWidth="1"/>
    <col min="42" max="42" width="7.125" style="3" customWidth="1"/>
    <col min="43" max="43" width="8.875" style="3" customWidth="1"/>
    <col min="44" max="44" width="7.875" style="3" customWidth="1"/>
    <col min="45" max="45" width="8.5" style="3" customWidth="1"/>
    <col min="46" max="46" width="8.5" style="66" customWidth="1"/>
    <col min="47" max="47" width="8.125" style="66" customWidth="1"/>
    <col min="48" max="48" width="8.875" style="66" bestFit="1" customWidth="1"/>
    <col min="49" max="49" width="7.875" style="66" customWidth="1"/>
    <col min="50" max="50" width="8.75" style="66" customWidth="1"/>
    <col min="51" max="51" width="9.5" style="66" customWidth="1"/>
    <col min="52" max="52" width="6.25" style="66" customWidth="1"/>
    <col min="53" max="53" width="7.875" style="66" customWidth="1"/>
    <col min="54" max="54" width="7.25" style="66" customWidth="1"/>
    <col min="55" max="55" width="7.875" style="66" customWidth="1"/>
    <col min="56" max="56" width="26.125" style="3" customWidth="1"/>
    <col min="57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7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7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6" width="7.625" style="3" customWidth="1"/>
    <col min="297" max="297" width="7.75" style="3" customWidth="1"/>
    <col min="298" max="298" width="10.125" style="3" bestFit="1" customWidth="1"/>
    <col min="299" max="299" width="12" style="3" customWidth="1"/>
    <col min="300" max="300" width="10.25" style="3" bestFit="1" customWidth="1"/>
    <col min="301" max="301" width="8.75" style="3" bestFit="1" customWidth="1"/>
    <col min="302" max="302" width="7.75" style="3" customWidth="1"/>
    <col min="303" max="303" width="9.125" style="3" customWidth="1"/>
    <col min="304" max="304" width="9.875" style="3" customWidth="1"/>
    <col min="305" max="305" width="7.7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7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7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2" width="7.625" style="3" customWidth="1"/>
    <col min="553" max="553" width="7.75" style="3" customWidth="1"/>
    <col min="554" max="554" width="10.125" style="3" bestFit="1" customWidth="1"/>
    <col min="555" max="555" width="12" style="3" customWidth="1"/>
    <col min="556" max="556" width="10.25" style="3" bestFit="1" customWidth="1"/>
    <col min="557" max="557" width="8.75" style="3" bestFit="1" customWidth="1"/>
    <col min="558" max="558" width="7.75" style="3" customWidth="1"/>
    <col min="559" max="559" width="9.125" style="3" customWidth="1"/>
    <col min="560" max="560" width="9.875" style="3" customWidth="1"/>
    <col min="561" max="561" width="7.7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7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7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8" width="7.625" style="3" customWidth="1"/>
    <col min="809" max="809" width="7.75" style="3" customWidth="1"/>
    <col min="810" max="810" width="10.125" style="3" bestFit="1" customWidth="1"/>
    <col min="811" max="811" width="12" style="3" customWidth="1"/>
    <col min="812" max="812" width="10.25" style="3" bestFit="1" customWidth="1"/>
    <col min="813" max="813" width="8.75" style="3" bestFit="1" customWidth="1"/>
    <col min="814" max="814" width="7.75" style="3" customWidth="1"/>
    <col min="815" max="815" width="9.125" style="3" customWidth="1"/>
    <col min="816" max="816" width="9.875" style="3" customWidth="1"/>
    <col min="817" max="817" width="7.7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7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7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4" width="7.625" style="3" customWidth="1"/>
    <col min="1065" max="1065" width="7.75" style="3" customWidth="1"/>
    <col min="1066" max="1066" width="10.125" style="3" bestFit="1" customWidth="1"/>
    <col min="1067" max="1067" width="12" style="3" customWidth="1"/>
    <col min="1068" max="1068" width="10.25" style="3" bestFit="1" customWidth="1"/>
    <col min="1069" max="1069" width="8.75" style="3" bestFit="1" customWidth="1"/>
    <col min="1070" max="1070" width="7.75" style="3" customWidth="1"/>
    <col min="1071" max="1071" width="9.125" style="3" customWidth="1"/>
    <col min="1072" max="1072" width="9.875" style="3" customWidth="1"/>
    <col min="1073" max="1073" width="7.7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7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7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0" width="7.625" style="3" customWidth="1"/>
    <col min="1321" max="1321" width="7.75" style="3" customWidth="1"/>
    <col min="1322" max="1322" width="10.125" style="3" bestFit="1" customWidth="1"/>
    <col min="1323" max="1323" width="12" style="3" customWidth="1"/>
    <col min="1324" max="1324" width="10.25" style="3" bestFit="1" customWidth="1"/>
    <col min="1325" max="1325" width="8.75" style="3" bestFit="1" customWidth="1"/>
    <col min="1326" max="1326" width="7.75" style="3" customWidth="1"/>
    <col min="1327" max="1327" width="9.125" style="3" customWidth="1"/>
    <col min="1328" max="1328" width="9.875" style="3" customWidth="1"/>
    <col min="1329" max="1329" width="7.7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7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7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6" width="7.625" style="3" customWidth="1"/>
    <col min="1577" max="1577" width="7.75" style="3" customWidth="1"/>
    <col min="1578" max="1578" width="10.125" style="3" bestFit="1" customWidth="1"/>
    <col min="1579" max="1579" width="12" style="3" customWidth="1"/>
    <col min="1580" max="1580" width="10.25" style="3" bestFit="1" customWidth="1"/>
    <col min="1581" max="1581" width="8.75" style="3" bestFit="1" customWidth="1"/>
    <col min="1582" max="1582" width="7.75" style="3" customWidth="1"/>
    <col min="1583" max="1583" width="9.125" style="3" customWidth="1"/>
    <col min="1584" max="1584" width="9.875" style="3" customWidth="1"/>
    <col min="1585" max="1585" width="7.7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7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7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2" width="7.625" style="3" customWidth="1"/>
    <col min="1833" max="1833" width="7.75" style="3" customWidth="1"/>
    <col min="1834" max="1834" width="10.125" style="3" bestFit="1" customWidth="1"/>
    <col min="1835" max="1835" width="12" style="3" customWidth="1"/>
    <col min="1836" max="1836" width="10.25" style="3" bestFit="1" customWidth="1"/>
    <col min="1837" max="1837" width="8.75" style="3" bestFit="1" customWidth="1"/>
    <col min="1838" max="1838" width="7.75" style="3" customWidth="1"/>
    <col min="1839" max="1839" width="9.125" style="3" customWidth="1"/>
    <col min="1840" max="1840" width="9.875" style="3" customWidth="1"/>
    <col min="1841" max="1841" width="7.7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7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7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8" width="7.625" style="3" customWidth="1"/>
    <col min="2089" max="2089" width="7.75" style="3" customWidth="1"/>
    <col min="2090" max="2090" width="10.125" style="3" bestFit="1" customWidth="1"/>
    <col min="2091" max="2091" width="12" style="3" customWidth="1"/>
    <col min="2092" max="2092" width="10.25" style="3" bestFit="1" customWidth="1"/>
    <col min="2093" max="2093" width="8.75" style="3" bestFit="1" customWidth="1"/>
    <col min="2094" max="2094" width="7.75" style="3" customWidth="1"/>
    <col min="2095" max="2095" width="9.125" style="3" customWidth="1"/>
    <col min="2096" max="2096" width="9.875" style="3" customWidth="1"/>
    <col min="2097" max="2097" width="7.7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7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7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4" width="7.625" style="3" customWidth="1"/>
    <col min="2345" max="2345" width="7.75" style="3" customWidth="1"/>
    <col min="2346" max="2346" width="10.125" style="3" bestFit="1" customWidth="1"/>
    <col min="2347" max="2347" width="12" style="3" customWidth="1"/>
    <col min="2348" max="2348" width="10.25" style="3" bestFit="1" customWidth="1"/>
    <col min="2349" max="2349" width="8.75" style="3" bestFit="1" customWidth="1"/>
    <col min="2350" max="2350" width="7.75" style="3" customWidth="1"/>
    <col min="2351" max="2351" width="9.125" style="3" customWidth="1"/>
    <col min="2352" max="2352" width="9.875" style="3" customWidth="1"/>
    <col min="2353" max="2353" width="7.7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7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7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0" width="7.625" style="3" customWidth="1"/>
    <col min="2601" max="2601" width="7.75" style="3" customWidth="1"/>
    <col min="2602" max="2602" width="10.125" style="3" bestFit="1" customWidth="1"/>
    <col min="2603" max="2603" width="12" style="3" customWidth="1"/>
    <col min="2604" max="2604" width="10.25" style="3" bestFit="1" customWidth="1"/>
    <col min="2605" max="2605" width="8.75" style="3" bestFit="1" customWidth="1"/>
    <col min="2606" max="2606" width="7.75" style="3" customWidth="1"/>
    <col min="2607" max="2607" width="9.125" style="3" customWidth="1"/>
    <col min="2608" max="2608" width="9.875" style="3" customWidth="1"/>
    <col min="2609" max="2609" width="7.7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7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7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6" width="7.625" style="3" customWidth="1"/>
    <col min="2857" max="2857" width="7.75" style="3" customWidth="1"/>
    <col min="2858" max="2858" width="10.125" style="3" bestFit="1" customWidth="1"/>
    <col min="2859" max="2859" width="12" style="3" customWidth="1"/>
    <col min="2860" max="2860" width="10.25" style="3" bestFit="1" customWidth="1"/>
    <col min="2861" max="2861" width="8.75" style="3" bestFit="1" customWidth="1"/>
    <col min="2862" max="2862" width="7.75" style="3" customWidth="1"/>
    <col min="2863" max="2863" width="9.125" style="3" customWidth="1"/>
    <col min="2864" max="2864" width="9.875" style="3" customWidth="1"/>
    <col min="2865" max="2865" width="7.7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7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7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2" width="7.625" style="3" customWidth="1"/>
    <col min="3113" max="3113" width="7.75" style="3" customWidth="1"/>
    <col min="3114" max="3114" width="10.125" style="3" bestFit="1" customWidth="1"/>
    <col min="3115" max="3115" width="12" style="3" customWidth="1"/>
    <col min="3116" max="3116" width="10.25" style="3" bestFit="1" customWidth="1"/>
    <col min="3117" max="3117" width="8.75" style="3" bestFit="1" customWidth="1"/>
    <col min="3118" max="3118" width="7.75" style="3" customWidth="1"/>
    <col min="3119" max="3119" width="9.125" style="3" customWidth="1"/>
    <col min="3120" max="3120" width="9.875" style="3" customWidth="1"/>
    <col min="3121" max="3121" width="7.7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7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7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8" width="7.625" style="3" customWidth="1"/>
    <col min="3369" max="3369" width="7.75" style="3" customWidth="1"/>
    <col min="3370" max="3370" width="10.125" style="3" bestFit="1" customWidth="1"/>
    <col min="3371" max="3371" width="12" style="3" customWidth="1"/>
    <col min="3372" max="3372" width="10.25" style="3" bestFit="1" customWidth="1"/>
    <col min="3373" max="3373" width="8.75" style="3" bestFit="1" customWidth="1"/>
    <col min="3374" max="3374" width="7.75" style="3" customWidth="1"/>
    <col min="3375" max="3375" width="9.125" style="3" customWidth="1"/>
    <col min="3376" max="3376" width="9.875" style="3" customWidth="1"/>
    <col min="3377" max="3377" width="7.7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7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7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4" width="7.625" style="3" customWidth="1"/>
    <col min="3625" max="3625" width="7.75" style="3" customWidth="1"/>
    <col min="3626" max="3626" width="10.125" style="3" bestFit="1" customWidth="1"/>
    <col min="3627" max="3627" width="12" style="3" customWidth="1"/>
    <col min="3628" max="3628" width="10.25" style="3" bestFit="1" customWidth="1"/>
    <col min="3629" max="3629" width="8.75" style="3" bestFit="1" customWidth="1"/>
    <col min="3630" max="3630" width="7.75" style="3" customWidth="1"/>
    <col min="3631" max="3631" width="9.125" style="3" customWidth="1"/>
    <col min="3632" max="3632" width="9.875" style="3" customWidth="1"/>
    <col min="3633" max="3633" width="7.7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7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7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0" width="7.625" style="3" customWidth="1"/>
    <col min="3881" max="3881" width="7.75" style="3" customWidth="1"/>
    <col min="3882" max="3882" width="10.125" style="3" bestFit="1" customWidth="1"/>
    <col min="3883" max="3883" width="12" style="3" customWidth="1"/>
    <col min="3884" max="3884" width="10.25" style="3" bestFit="1" customWidth="1"/>
    <col min="3885" max="3885" width="8.75" style="3" bestFit="1" customWidth="1"/>
    <col min="3886" max="3886" width="7.75" style="3" customWidth="1"/>
    <col min="3887" max="3887" width="9.125" style="3" customWidth="1"/>
    <col min="3888" max="3888" width="9.875" style="3" customWidth="1"/>
    <col min="3889" max="3889" width="7.7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7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7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6" width="7.625" style="3" customWidth="1"/>
    <col min="4137" max="4137" width="7.75" style="3" customWidth="1"/>
    <col min="4138" max="4138" width="10.125" style="3" bestFit="1" customWidth="1"/>
    <col min="4139" max="4139" width="12" style="3" customWidth="1"/>
    <col min="4140" max="4140" width="10.25" style="3" bestFit="1" customWidth="1"/>
    <col min="4141" max="4141" width="8.75" style="3" bestFit="1" customWidth="1"/>
    <col min="4142" max="4142" width="7.75" style="3" customWidth="1"/>
    <col min="4143" max="4143" width="9.125" style="3" customWidth="1"/>
    <col min="4144" max="4144" width="9.875" style="3" customWidth="1"/>
    <col min="4145" max="4145" width="7.7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7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7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2" width="7.625" style="3" customWidth="1"/>
    <col min="4393" max="4393" width="7.75" style="3" customWidth="1"/>
    <col min="4394" max="4394" width="10.125" style="3" bestFit="1" customWidth="1"/>
    <col min="4395" max="4395" width="12" style="3" customWidth="1"/>
    <col min="4396" max="4396" width="10.25" style="3" bestFit="1" customWidth="1"/>
    <col min="4397" max="4397" width="8.75" style="3" bestFit="1" customWidth="1"/>
    <col min="4398" max="4398" width="7.75" style="3" customWidth="1"/>
    <col min="4399" max="4399" width="9.125" style="3" customWidth="1"/>
    <col min="4400" max="4400" width="9.875" style="3" customWidth="1"/>
    <col min="4401" max="4401" width="7.7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7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7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8" width="7.625" style="3" customWidth="1"/>
    <col min="4649" max="4649" width="7.75" style="3" customWidth="1"/>
    <col min="4650" max="4650" width="10.125" style="3" bestFit="1" customWidth="1"/>
    <col min="4651" max="4651" width="12" style="3" customWidth="1"/>
    <col min="4652" max="4652" width="10.25" style="3" bestFit="1" customWidth="1"/>
    <col min="4653" max="4653" width="8.75" style="3" bestFit="1" customWidth="1"/>
    <col min="4654" max="4654" width="7.75" style="3" customWidth="1"/>
    <col min="4655" max="4655" width="9.125" style="3" customWidth="1"/>
    <col min="4656" max="4656" width="9.875" style="3" customWidth="1"/>
    <col min="4657" max="4657" width="7.7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7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7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4" width="7.625" style="3" customWidth="1"/>
    <col min="4905" max="4905" width="7.75" style="3" customWidth="1"/>
    <col min="4906" max="4906" width="10.125" style="3" bestFit="1" customWidth="1"/>
    <col min="4907" max="4907" width="12" style="3" customWidth="1"/>
    <col min="4908" max="4908" width="10.25" style="3" bestFit="1" customWidth="1"/>
    <col min="4909" max="4909" width="8.75" style="3" bestFit="1" customWidth="1"/>
    <col min="4910" max="4910" width="7.75" style="3" customWidth="1"/>
    <col min="4911" max="4911" width="9.125" style="3" customWidth="1"/>
    <col min="4912" max="4912" width="9.875" style="3" customWidth="1"/>
    <col min="4913" max="4913" width="7.7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7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7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0" width="7.625" style="3" customWidth="1"/>
    <col min="5161" max="5161" width="7.75" style="3" customWidth="1"/>
    <col min="5162" max="5162" width="10.125" style="3" bestFit="1" customWidth="1"/>
    <col min="5163" max="5163" width="12" style="3" customWidth="1"/>
    <col min="5164" max="5164" width="10.25" style="3" bestFit="1" customWidth="1"/>
    <col min="5165" max="5165" width="8.75" style="3" bestFit="1" customWidth="1"/>
    <col min="5166" max="5166" width="7.75" style="3" customWidth="1"/>
    <col min="5167" max="5167" width="9.125" style="3" customWidth="1"/>
    <col min="5168" max="5168" width="9.875" style="3" customWidth="1"/>
    <col min="5169" max="5169" width="7.7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7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7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6" width="7.625" style="3" customWidth="1"/>
    <col min="5417" max="5417" width="7.75" style="3" customWidth="1"/>
    <col min="5418" max="5418" width="10.125" style="3" bestFit="1" customWidth="1"/>
    <col min="5419" max="5419" width="12" style="3" customWidth="1"/>
    <col min="5420" max="5420" width="10.25" style="3" bestFit="1" customWidth="1"/>
    <col min="5421" max="5421" width="8.75" style="3" bestFit="1" customWidth="1"/>
    <col min="5422" max="5422" width="7.75" style="3" customWidth="1"/>
    <col min="5423" max="5423" width="9.125" style="3" customWidth="1"/>
    <col min="5424" max="5424" width="9.875" style="3" customWidth="1"/>
    <col min="5425" max="5425" width="7.7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7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7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2" width="7.625" style="3" customWidth="1"/>
    <col min="5673" max="5673" width="7.75" style="3" customWidth="1"/>
    <col min="5674" max="5674" width="10.125" style="3" bestFit="1" customWidth="1"/>
    <col min="5675" max="5675" width="12" style="3" customWidth="1"/>
    <col min="5676" max="5676" width="10.25" style="3" bestFit="1" customWidth="1"/>
    <col min="5677" max="5677" width="8.75" style="3" bestFit="1" customWidth="1"/>
    <col min="5678" max="5678" width="7.75" style="3" customWidth="1"/>
    <col min="5679" max="5679" width="9.125" style="3" customWidth="1"/>
    <col min="5680" max="5680" width="9.875" style="3" customWidth="1"/>
    <col min="5681" max="5681" width="7.7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7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7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8" width="7.625" style="3" customWidth="1"/>
    <col min="5929" max="5929" width="7.75" style="3" customWidth="1"/>
    <col min="5930" max="5930" width="10.125" style="3" bestFit="1" customWidth="1"/>
    <col min="5931" max="5931" width="12" style="3" customWidth="1"/>
    <col min="5932" max="5932" width="10.25" style="3" bestFit="1" customWidth="1"/>
    <col min="5933" max="5933" width="8.75" style="3" bestFit="1" customWidth="1"/>
    <col min="5934" max="5934" width="7.75" style="3" customWidth="1"/>
    <col min="5935" max="5935" width="9.125" style="3" customWidth="1"/>
    <col min="5936" max="5936" width="9.875" style="3" customWidth="1"/>
    <col min="5937" max="5937" width="7.7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7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7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4" width="7.625" style="3" customWidth="1"/>
    <col min="6185" max="6185" width="7.75" style="3" customWidth="1"/>
    <col min="6186" max="6186" width="10.125" style="3" bestFit="1" customWidth="1"/>
    <col min="6187" max="6187" width="12" style="3" customWidth="1"/>
    <col min="6188" max="6188" width="10.25" style="3" bestFit="1" customWidth="1"/>
    <col min="6189" max="6189" width="8.75" style="3" bestFit="1" customWidth="1"/>
    <col min="6190" max="6190" width="7.75" style="3" customWidth="1"/>
    <col min="6191" max="6191" width="9.125" style="3" customWidth="1"/>
    <col min="6192" max="6192" width="9.875" style="3" customWidth="1"/>
    <col min="6193" max="6193" width="7.7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7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7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0" width="7.625" style="3" customWidth="1"/>
    <col min="6441" max="6441" width="7.75" style="3" customWidth="1"/>
    <col min="6442" max="6442" width="10.125" style="3" bestFit="1" customWidth="1"/>
    <col min="6443" max="6443" width="12" style="3" customWidth="1"/>
    <col min="6444" max="6444" width="10.25" style="3" bestFit="1" customWidth="1"/>
    <col min="6445" max="6445" width="8.75" style="3" bestFit="1" customWidth="1"/>
    <col min="6446" max="6446" width="7.75" style="3" customWidth="1"/>
    <col min="6447" max="6447" width="9.125" style="3" customWidth="1"/>
    <col min="6448" max="6448" width="9.875" style="3" customWidth="1"/>
    <col min="6449" max="6449" width="7.7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7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7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6" width="7.625" style="3" customWidth="1"/>
    <col min="6697" max="6697" width="7.75" style="3" customWidth="1"/>
    <col min="6698" max="6698" width="10.125" style="3" bestFit="1" customWidth="1"/>
    <col min="6699" max="6699" width="12" style="3" customWidth="1"/>
    <col min="6700" max="6700" width="10.25" style="3" bestFit="1" customWidth="1"/>
    <col min="6701" max="6701" width="8.75" style="3" bestFit="1" customWidth="1"/>
    <col min="6702" max="6702" width="7.75" style="3" customWidth="1"/>
    <col min="6703" max="6703" width="9.125" style="3" customWidth="1"/>
    <col min="6704" max="6704" width="9.875" style="3" customWidth="1"/>
    <col min="6705" max="6705" width="7.7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7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7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2" width="7.625" style="3" customWidth="1"/>
    <col min="6953" max="6953" width="7.75" style="3" customWidth="1"/>
    <col min="6954" max="6954" width="10.125" style="3" bestFit="1" customWidth="1"/>
    <col min="6955" max="6955" width="12" style="3" customWidth="1"/>
    <col min="6956" max="6956" width="10.25" style="3" bestFit="1" customWidth="1"/>
    <col min="6957" max="6957" width="8.75" style="3" bestFit="1" customWidth="1"/>
    <col min="6958" max="6958" width="7.75" style="3" customWidth="1"/>
    <col min="6959" max="6959" width="9.125" style="3" customWidth="1"/>
    <col min="6960" max="6960" width="9.875" style="3" customWidth="1"/>
    <col min="6961" max="6961" width="7.7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7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7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8" width="7.625" style="3" customWidth="1"/>
    <col min="7209" max="7209" width="7.75" style="3" customWidth="1"/>
    <col min="7210" max="7210" width="10.125" style="3" bestFit="1" customWidth="1"/>
    <col min="7211" max="7211" width="12" style="3" customWidth="1"/>
    <col min="7212" max="7212" width="10.25" style="3" bestFit="1" customWidth="1"/>
    <col min="7213" max="7213" width="8.75" style="3" bestFit="1" customWidth="1"/>
    <col min="7214" max="7214" width="7.75" style="3" customWidth="1"/>
    <col min="7215" max="7215" width="9.125" style="3" customWidth="1"/>
    <col min="7216" max="7216" width="9.875" style="3" customWidth="1"/>
    <col min="7217" max="7217" width="7.7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7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7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4" width="7.625" style="3" customWidth="1"/>
    <col min="7465" max="7465" width="7.75" style="3" customWidth="1"/>
    <col min="7466" max="7466" width="10.125" style="3" bestFit="1" customWidth="1"/>
    <col min="7467" max="7467" width="12" style="3" customWidth="1"/>
    <col min="7468" max="7468" width="10.25" style="3" bestFit="1" customWidth="1"/>
    <col min="7469" max="7469" width="8.75" style="3" bestFit="1" customWidth="1"/>
    <col min="7470" max="7470" width="7.75" style="3" customWidth="1"/>
    <col min="7471" max="7471" width="9.125" style="3" customWidth="1"/>
    <col min="7472" max="7472" width="9.875" style="3" customWidth="1"/>
    <col min="7473" max="7473" width="7.7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7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7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0" width="7.625" style="3" customWidth="1"/>
    <col min="7721" max="7721" width="7.75" style="3" customWidth="1"/>
    <col min="7722" max="7722" width="10.125" style="3" bestFit="1" customWidth="1"/>
    <col min="7723" max="7723" width="12" style="3" customWidth="1"/>
    <col min="7724" max="7724" width="10.25" style="3" bestFit="1" customWidth="1"/>
    <col min="7725" max="7725" width="8.75" style="3" bestFit="1" customWidth="1"/>
    <col min="7726" max="7726" width="7.75" style="3" customWidth="1"/>
    <col min="7727" max="7727" width="9.125" style="3" customWidth="1"/>
    <col min="7728" max="7728" width="9.875" style="3" customWidth="1"/>
    <col min="7729" max="7729" width="7.7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7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7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6" width="7.625" style="3" customWidth="1"/>
    <col min="7977" max="7977" width="7.75" style="3" customWidth="1"/>
    <col min="7978" max="7978" width="10.125" style="3" bestFit="1" customWidth="1"/>
    <col min="7979" max="7979" width="12" style="3" customWidth="1"/>
    <col min="7980" max="7980" width="10.25" style="3" bestFit="1" customWidth="1"/>
    <col min="7981" max="7981" width="8.75" style="3" bestFit="1" customWidth="1"/>
    <col min="7982" max="7982" width="7.75" style="3" customWidth="1"/>
    <col min="7983" max="7983" width="9.125" style="3" customWidth="1"/>
    <col min="7984" max="7984" width="9.875" style="3" customWidth="1"/>
    <col min="7985" max="7985" width="7.7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7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7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2" width="7.625" style="3" customWidth="1"/>
    <col min="8233" max="8233" width="7.75" style="3" customWidth="1"/>
    <col min="8234" max="8234" width="10.125" style="3" bestFit="1" customWidth="1"/>
    <col min="8235" max="8235" width="12" style="3" customWidth="1"/>
    <col min="8236" max="8236" width="10.25" style="3" bestFit="1" customWidth="1"/>
    <col min="8237" max="8237" width="8.75" style="3" bestFit="1" customWidth="1"/>
    <col min="8238" max="8238" width="7.75" style="3" customWidth="1"/>
    <col min="8239" max="8239" width="9.125" style="3" customWidth="1"/>
    <col min="8240" max="8240" width="9.875" style="3" customWidth="1"/>
    <col min="8241" max="8241" width="7.7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7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7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8" width="7.625" style="3" customWidth="1"/>
    <col min="8489" max="8489" width="7.75" style="3" customWidth="1"/>
    <col min="8490" max="8490" width="10.125" style="3" bestFit="1" customWidth="1"/>
    <col min="8491" max="8491" width="12" style="3" customWidth="1"/>
    <col min="8492" max="8492" width="10.25" style="3" bestFit="1" customWidth="1"/>
    <col min="8493" max="8493" width="8.75" style="3" bestFit="1" customWidth="1"/>
    <col min="8494" max="8494" width="7.75" style="3" customWidth="1"/>
    <col min="8495" max="8495" width="9.125" style="3" customWidth="1"/>
    <col min="8496" max="8496" width="9.875" style="3" customWidth="1"/>
    <col min="8497" max="8497" width="7.7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7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7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4" width="7.625" style="3" customWidth="1"/>
    <col min="8745" max="8745" width="7.75" style="3" customWidth="1"/>
    <col min="8746" max="8746" width="10.125" style="3" bestFit="1" customWidth="1"/>
    <col min="8747" max="8747" width="12" style="3" customWidth="1"/>
    <col min="8748" max="8748" width="10.25" style="3" bestFit="1" customWidth="1"/>
    <col min="8749" max="8749" width="8.75" style="3" bestFit="1" customWidth="1"/>
    <col min="8750" max="8750" width="7.75" style="3" customWidth="1"/>
    <col min="8751" max="8751" width="9.125" style="3" customWidth="1"/>
    <col min="8752" max="8752" width="9.875" style="3" customWidth="1"/>
    <col min="8753" max="8753" width="7.7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7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7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0" width="7.625" style="3" customWidth="1"/>
    <col min="9001" max="9001" width="7.75" style="3" customWidth="1"/>
    <col min="9002" max="9002" width="10.125" style="3" bestFit="1" customWidth="1"/>
    <col min="9003" max="9003" width="12" style="3" customWidth="1"/>
    <col min="9004" max="9004" width="10.25" style="3" bestFit="1" customWidth="1"/>
    <col min="9005" max="9005" width="8.75" style="3" bestFit="1" customWidth="1"/>
    <col min="9006" max="9006" width="7.75" style="3" customWidth="1"/>
    <col min="9007" max="9007" width="9.125" style="3" customWidth="1"/>
    <col min="9008" max="9008" width="9.875" style="3" customWidth="1"/>
    <col min="9009" max="9009" width="7.7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7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7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6" width="7.625" style="3" customWidth="1"/>
    <col min="9257" max="9257" width="7.75" style="3" customWidth="1"/>
    <col min="9258" max="9258" width="10.125" style="3" bestFit="1" customWidth="1"/>
    <col min="9259" max="9259" width="12" style="3" customWidth="1"/>
    <col min="9260" max="9260" width="10.25" style="3" bestFit="1" customWidth="1"/>
    <col min="9261" max="9261" width="8.75" style="3" bestFit="1" customWidth="1"/>
    <col min="9262" max="9262" width="7.75" style="3" customWidth="1"/>
    <col min="9263" max="9263" width="9.125" style="3" customWidth="1"/>
    <col min="9264" max="9264" width="9.875" style="3" customWidth="1"/>
    <col min="9265" max="9265" width="7.7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7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7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2" width="7.625" style="3" customWidth="1"/>
    <col min="9513" max="9513" width="7.75" style="3" customWidth="1"/>
    <col min="9514" max="9514" width="10.125" style="3" bestFit="1" customWidth="1"/>
    <col min="9515" max="9515" width="12" style="3" customWidth="1"/>
    <col min="9516" max="9516" width="10.25" style="3" bestFit="1" customWidth="1"/>
    <col min="9517" max="9517" width="8.75" style="3" bestFit="1" customWidth="1"/>
    <col min="9518" max="9518" width="7.75" style="3" customWidth="1"/>
    <col min="9519" max="9519" width="9.125" style="3" customWidth="1"/>
    <col min="9520" max="9520" width="9.875" style="3" customWidth="1"/>
    <col min="9521" max="9521" width="7.7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7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7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8" width="7.625" style="3" customWidth="1"/>
    <col min="9769" max="9769" width="7.75" style="3" customWidth="1"/>
    <col min="9770" max="9770" width="10.125" style="3" bestFit="1" customWidth="1"/>
    <col min="9771" max="9771" width="12" style="3" customWidth="1"/>
    <col min="9772" max="9772" width="10.25" style="3" bestFit="1" customWidth="1"/>
    <col min="9773" max="9773" width="8.75" style="3" bestFit="1" customWidth="1"/>
    <col min="9774" max="9774" width="7.75" style="3" customWidth="1"/>
    <col min="9775" max="9775" width="9.125" style="3" customWidth="1"/>
    <col min="9776" max="9776" width="9.875" style="3" customWidth="1"/>
    <col min="9777" max="9777" width="7.7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7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7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4" width="7.625" style="3" customWidth="1"/>
    <col min="10025" max="10025" width="7.75" style="3" customWidth="1"/>
    <col min="10026" max="10026" width="10.125" style="3" bestFit="1" customWidth="1"/>
    <col min="10027" max="10027" width="12" style="3" customWidth="1"/>
    <col min="10028" max="10028" width="10.25" style="3" bestFit="1" customWidth="1"/>
    <col min="10029" max="10029" width="8.75" style="3" bestFit="1" customWidth="1"/>
    <col min="10030" max="10030" width="7.75" style="3" customWidth="1"/>
    <col min="10031" max="10031" width="9.125" style="3" customWidth="1"/>
    <col min="10032" max="10032" width="9.875" style="3" customWidth="1"/>
    <col min="10033" max="10033" width="7.7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7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7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0" width="7.625" style="3" customWidth="1"/>
    <col min="10281" max="10281" width="7.75" style="3" customWidth="1"/>
    <col min="10282" max="10282" width="10.125" style="3" bestFit="1" customWidth="1"/>
    <col min="10283" max="10283" width="12" style="3" customWidth="1"/>
    <col min="10284" max="10284" width="10.25" style="3" bestFit="1" customWidth="1"/>
    <col min="10285" max="10285" width="8.75" style="3" bestFit="1" customWidth="1"/>
    <col min="10286" max="10286" width="7.75" style="3" customWidth="1"/>
    <col min="10287" max="10287" width="9.125" style="3" customWidth="1"/>
    <col min="10288" max="10288" width="9.875" style="3" customWidth="1"/>
    <col min="10289" max="10289" width="7.7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7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7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6" width="7.625" style="3" customWidth="1"/>
    <col min="10537" max="10537" width="7.75" style="3" customWidth="1"/>
    <col min="10538" max="10538" width="10.125" style="3" bestFit="1" customWidth="1"/>
    <col min="10539" max="10539" width="12" style="3" customWidth="1"/>
    <col min="10540" max="10540" width="10.25" style="3" bestFit="1" customWidth="1"/>
    <col min="10541" max="10541" width="8.75" style="3" bestFit="1" customWidth="1"/>
    <col min="10542" max="10542" width="7.75" style="3" customWidth="1"/>
    <col min="10543" max="10543" width="9.125" style="3" customWidth="1"/>
    <col min="10544" max="10544" width="9.875" style="3" customWidth="1"/>
    <col min="10545" max="10545" width="7.7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7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7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2" width="7.625" style="3" customWidth="1"/>
    <col min="10793" max="10793" width="7.75" style="3" customWidth="1"/>
    <col min="10794" max="10794" width="10.125" style="3" bestFit="1" customWidth="1"/>
    <col min="10795" max="10795" width="12" style="3" customWidth="1"/>
    <col min="10796" max="10796" width="10.25" style="3" bestFit="1" customWidth="1"/>
    <col min="10797" max="10797" width="8.75" style="3" bestFit="1" customWidth="1"/>
    <col min="10798" max="10798" width="7.75" style="3" customWidth="1"/>
    <col min="10799" max="10799" width="9.125" style="3" customWidth="1"/>
    <col min="10800" max="10800" width="9.875" style="3" customWidth="1"/>
    <col min="10801" max="10801" width="7.7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7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7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8" width="7.625" style="3" customWidth="1"/>
    <col min="11049" max="11049" width="7.75" style="3" customWidth="1"/>
    <col min="11050" max="11050" width="10.125" style="3" bestFit="1" customWidth="1"/>
    <col min="11051" max="11051" width="12" style="3" customWidth="1"/>
    <col min="11052" max="11052" width="10.25" style="3" bestFit="1" customWidth="1"/>
    <col min="11053" max="11053" width="8.75" style="3" bestFit="1" customWidth="1"/>
    <col min="11054" max="11054" width="7.75" style="3" customWidth="1"/>
    <col min="11055" max="11055" width="9.125" style="3" customWidth="1"/>
    <col min="11056" max="11056" width="9.875" style="3" customWidth="1"/>
    <col min="11057" max="11057" width="7.7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7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7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4" width="7.625" style="3" customWidth="1"/>
    <col min="11305" max="11305" width="7.75" style="3" customWidth="1"/>
    <col min="11306" max="11306" width="10.125" style="3" bestFit="1" customWidth="1"/>
    <col min="11307" max="11307" width="12" style="3" customWidth="1"/>
    <col min="11308" max="11308" width="10.25" style="3" bestFit="1" customWidth="1"/>
    <col min="11309" max="11309" width="8.75" style="3" bestFit="1" customWidth="1"/>
    <col min="11310" max="11310" width="7.75" style="3" customWidth="1"/>
    <col min="11311" max="11311" width="9.125" style="3" customWidth="1"/>
    <col min="11312" max="11312" width="9.875" style="3" customWidth="1"/>
    <col min="11313" max="11313" width="7.7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7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7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0" width="7.625" style="3" customWidth="1"/>
    <col min="11561" max="11561" width="7.75" style="3" customWidth="1"/>
    <col min="11562" max="11562" width="10.125" style="3" bestFit="1" customWidth="1"/>
    <col min="11563" max="11563" width="12" style="3" customWidth="1"/>
    <col min="11564" max="11564" width="10.25" style="3" bestFit="1" customWidth="1"/>
    <col min="11565" max="11565" width="8.75" style="3" bestFit="1" customWidth="1"/>
    <col min="11566" max="11566" width="7.75" style="3" customWidth="1"/>
    <col min="11567" max="11567" width="9.125" style="3" customWidth="1"/>
    <col min="11568" max="11568" width="9.875" style="3" customWidth="1"/>
    <col min="11569" max="11569" width="7.7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7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7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6" width="7.625" style="3" customWidth="1"/>
    <col min="11817" max="11817" width="7.75" style="3" customWidth="1"/>
    <col min="11818" max="11818" width="10.125" style="3" bestFit="1" customWidth="1"/>
    <col min="11819" max="11819" width="12" style="3" customWidth="1"/>
    <col min="11820" max="11820" width="10.25" style="3" bestFit="1" customWidth="1"/>
    <col min="11821" max="11821" width="8.75" style="3" bestFit="1" customWidth="1"/>
    <col min="11822" max="11822" width="7.75" style="3" customWidth="1"/>
    <col min="11823" max="11823" width="9.125" style="3" customWidth="1"/>
    <col min="11824" max="11824" width="9.875" style="3" customWidth="1"/>
    <col min="11825" max="11825" width="7.7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7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7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2" width="7.625" style="3" customWidth="1"/>
    <col min="12073" max="12073" width="7.75" style="3" customWidth="1"/>
    <col min="12074" max="12074" width="10.125" style="3" bestFit="1" customWidth="1"/>
    <col min="12075" max="12075" width="12" style="3" customWidth="1"/>
    <col min="12076" max="12076" width="10.25" style="3" bestFit="1" customWidth="1"/>
    <col min="12077" max="12077" width="8.75" style="3" bestFit="1" customWidth="1"/>
    <col min="12078" max="12078" width="7.75" style="3" customWidth="1"/>
    <col min="12079" max="12079" width="9.125" style="3" customWidth="1"/>
    <col min="12080" max="12080" width="9.875" style="3" customWidth="1"/>
    <col min="12081" max="12081" width="7.7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7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7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8" width="7.625" style="3" customWidth="1"/>
    <col min="12329" max="12329" width="7.75" style="3" customWidth="1"/>
    <col min="12330" max="12330" width="10.125" style="3" bestFit="1" customWidth="1"/>
    <col min="12331" max="12331" width="12" style="3" customWidth="1"/>
    <col min="12332" max="12332" width="10.25" style="3" bestFit="1" customWidth="1"/>
    <col min="12333" max="12333" width="8.75" style="3" bestFit="1" customWidth="1"/>
    <col min="12334" max="12334" width="7.75" style="3" customWidth="1"/>
    <col min="12335" max="12335" width="9.125" style="3" customWidth="1"/>
    <col min="12336" max="12336" width="9.875" style="3" customWidth="1"/>
    <col min="12337" max="12337" width="7.7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7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7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4" width="7.625" style="3" customWidth="1"/>
    <col min="12585" max="12585" width="7.75" style="3" customWidth="1"/>
    <col min="12586" max="12586" width="10.125" style="3" bestFit="1" customWidth="1"/>
    <col min="12587" max="12587" width="12" style="3" customWidth="1"/>
    <col min="12588" max="12588" width="10.25" style="3" bestFit="1" customWidth="1"/>
    <col min="12589" max="12589" width="8.75" style="3" bestFit="1" customWidth="1"/>
    <col min="12590" max="12590" width="7.75" style="3" customWidth="1"/>
    <col min="12591" max="12591" width="9.125" style="3" customWidth="1"/>
    <col min="12592" max="12592" width="9.875" style="3" customWidth="1"/>
    <col min="12593" max="12593" width="7.7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7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7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0" width="7.625" style="3" customWidth="1"/>
    <col min="12841" max="12841" width="7.75" style="3" customWidth="1"/>
    <col min="12842" max="12842" width="10.125" style="3" bestFit="1" customWidth="1"/>
    <col min="12843" max="12843" width="12" style="3" customWidth="1"/>
    <col min="12844" max="12844" width="10.25" style="3" bestFit="1" customWidth="1"/>
    <col min="12845" max="12845" width="8.75" style="3" bestFit="1" customWidth="1"/>
    <col min="12846" max="12846" width="7.75" style="3" customWidth="1"/>
    <col min="12847" max="12847" width="9.125" style="3" customWidth="1"/>
    <col min="12848" max="12848" width="9.875" style="3" customWidth="1"/>
    <col min="12849" max="12849" width="7.7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7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7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6" width="7.625" style="3" customWidth="1"/>
    <col min="13097" max="13097" width="7.75" style="3" customWidth="1"/>
    <col min="13098" max="13098" width="10.125" style="3" bestFit="1" customWidth="1"/>
    <col min="13099" max="13099" width="12" style="3" customWidth="1"/>
    <col min="13100" max="13100" width="10.25" style="3" bestFit="1" customWidth="1"/>
    <col min="13101" max="13101" width="8.75" style="3" bestFit="1" customWidth="1"/>
    <col min="13102" max="13102" width="7.75" style="3" customWidth="1"/>
    <col min="13103" max="13103" width="9.125" style="3" customWidth="1"/>
    <col min="13104" max="13104" width="9.875" style="3" customWidth="1"/>
    <col min="13105" max="13105" width="7.7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7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7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2" width="7.625" style="3" customWidth="1"/>
    <col min="13353" max="13353" width="7.75" style="3" customWidth="1"/>
    <col min="13354" max="13354" width="10.125" style="3" bestFit="1" customWidth="1"/>
    <col min="13355" max="13355" width="12" style="3" customWidth="1"/>
    <col min="13356" max="13356" width="10.25" style="3" bestFit="1" customWidth="1"/>
    <col min="13357" max="13357" width="8.75" style="3" bestFit="1" customWidth="1"/>
    <col min="13358" max="13358" width="7.75" style="3" customWidth="1"/>
    <col min="13359" max="13359" width="9.125" style="3" customWidth="1"/>
    <col min="13360" max="13360" width="9.875" style="3" customWidth="1"/>
    <col min="13361" max="13361" width="7.7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7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7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8" width="7.625" style="3" customWidth="1"/>
    <col min="13609" max="13609" width="7.75" style="3" customWidth="1"/>
    <col min="13610" max="13610" width="10.125" style="3" bestFit="1" customWidth="1"/>
    <col min="13611" max="13611" width="12" style="3" customWidth="1"/>
    <col min="13612" max="13612" width="10.25" style="3" bestFit="1" customWidth="1"/>
    <col min="13613" max="13613" width="8.75" style="3" bestFit="1" customWidth="1"/>
    <col min="13614" max="13614" width="7.75" style="3" customWidth="1"/>
    <col min="13615" max="13615" width="9.125" style="3" customWidth="1"/>
    <col min="13616" max="13616" width="9.875" style="3" customWidth="1"/>
    <col min="13617" max="13617" width="7.7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7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7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4" width="7.625" style="3" customWidth="1"/>
    <col min="13865" max="13865" width="7.75" style="3" customWidth="1"/>
    <col min="13866" max="13866" width="10.125" style="3" bestFit="1" customWidth="1"/>
    <col min="13867" max="13867" width="12" style="3" customWidth="1"/>
    <col min="13868" max="13868" width="10.25" style="3" bestFit="1" customWidth="1"/>
    <col min="13869" max="13869" width="8.75" style="3" bestFit="1" customWidth="1"/>
    <col min="13870" max="13870" width="7.75" style="3" customWidth="1"/>
    <col min="13871" max="13871" width="9.125" style="3" customWidth="1"/>
    <col min="13872" max="13872" width="9.875" style="3" customWidth="1"/>
    <col min="13873" max="13873" width="7.7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7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7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0" width="7.625" style="3" customWidth="1"/>
    <col min="14121" max="14121" width="7.75" style="3" customWidth="1"/>
    <col min="14122" max="14122" width="10.125" style="3" bestFit="1" customWidth="1"/>
    <col min="14123" max="14123" width="12" style="3" customWidth="1"/>
    <col min="14124" max="14124" width="10.25" style="3" bestFit="1" customWidth="1"/>
    <col min="14125" max="14125" width="8.75" style="3" bestFit="1" customWidth="1"/>
    <col min="14126" max="14126" width="7.75" style="3" customWidth="1"/>
    <col min="14127" max="14127" width="9.125" style="3" customWidth="1"/>
    <col min="14128" max="14128" width="9.875" style="3" customWidth="1"/>
    <col min="14129" max="14129" width="7.7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7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7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6" width="7.625" style="3" customWidth="1"/>
    <col min="14377" max="14377" width="7.75" style="3" customWidth="1"/>
    <col min="14378" max="14378" width="10.125" style="3" bestFit="1" customWidth="1"/>
    <col min="14379" max="14379" width="12" style="3" customWidth="1"/>
    <col min="14380" max="14380" width="10.25" style="3" bestFit="1" customWidth="1"/>
    <col min="14381" max="14381" width="8.75" style="3" bestFit="1" customWidth="1"/>
    <col min="14382" max="14382" width="7.75" style="3" customWidth="1"/>
    <col min="14383" max="14383" width="9.125" style="3" customWidth="1"/>
    <col min="14384" max="14384" width="9.875" style="3" customWidth="1"/>
    <col min="14385" max="14385" width="7.7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7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7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2" width="7.625" style="3" customWidth="1"/>
    <col min="14633" max="14633" width="7.75" style="3" customWidth="1"/>
    <col min="14634" max="14634" width="10.125" style="3" bestFit="1" customWidth="1"/>
    <col min="14635" max="14635" width="12" style="3" customWidth="1"/>
    <col min="14636" max="14636" width="10.25" style="3" bestFit="1" customWidth="1"/>
    <col min="14637" max="14637" width="8.75" style="3" bestFit="1" customWidth="1"/>
    <col min="14638" max="14638" width="7.75" style="3" customWidth="1"/>
    <col min="14639" max="14639" width="9.125" style="3" customWidth="1"/>
    <col min="14640" max="14640" width="9.875" style="3" customWidth="1"/>
    <col min="14641" max="14641" width="7.7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7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7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8" width="7.625" style="3" customWidth="1"/>
    <col min="14889" max="14889" width="7.75" style="3" customWidth="1"/>
    <col min="14890" max="14890" width="10.125" style="3" bestFit="1" customWidth="1"/>
    <col min="14891" max="14891" width="12" style="3" customWidth="1"/>
    <col min="14892" max="14892" width="10.25" style="3" bestFit="1" customWidth="1"/>
    <col min="14893" max="14893" width="8.75" style="3" bestFit="1" customWidth="1"/>
    <col min="14894" max="14894" width="7.75" style="3" customWidth="1"/>
    <col min="14895" max="14895" width="9.125" style="3" customWidth="1"/>
    <col min="14896" max="14896" width="9.875" style="3" customWidth="1"/>
    <col min="14897" max="14897" width="7.7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7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7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4" width="7.625" style="3" customWidth="1"/>
    <col min="15145" max="15145" width="7.75" style="3" customWidth="1"/>
    <col min="15146" max="15146" width="10.125" style="3" bestFit="1" customWidth="1"/>
    <col min="15147" max="15147" width="12" style="3" customWidth="1"/>
    <col min="15148" max="15148" width="10.25" style="3" bestFit="1" customWidth="1"/>
    <col min="15149" max="15149" width="8.75" style="3" bestFit="1" customWidth="1"/>
    <col min="15150" max="15150" width="7.75" style="3" customWidth="1"/>
    <col min="15151" max="15151" width="9.125" style="3" customWidth="1"/>
    <col min="15152" max="15152" width="9.875" style="3" customWidth="1"/>
    <col min="15153" max="15153" width="7.7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7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7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0" width="7.625" style="3" customWidth="1"/>
    <col min="15401" max="15401" width="7.75" style="3" customWidth="1"/>
    <col min="15402" max="15402" width="10.125" style="3" bestFit="1" customWidth="1"/>
    <col min="15403" max="15403" width="12" style="3" customWidth="1"/>
    <col min="15404" max="15404" width="10.25" style="3" bestFit="1" customWidth="1"/>
    <col min="15405" max="15405" width="8.75" style="3" bestFit="1" customWidth="1"/>
    <col min="15406" max="15406" width="7.75" style="3" customWidth="1"/>
    <col min="15407" max="15407" width="9.125" style="3" customWidth="1"/>
    <col min="15408" max="15408" width="9.875" style="3" customWidth="1"/>
    <col min="15409" max="15409" width="7.7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7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7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6" width="7.625" style="3" customWidth="1"/>
    <col min="15657" max="15657" width="7.75" style="3" customWidth="1"/>
    <col min="15658" max="15658" width="10.125" style="3" bestFit="1" customWidth="1"/>
    <col min="15659" max="15659" width="12" style="3" customWidth="1"/>
    <col min="15660" max="15660" width="10.25" style="3" bestFit="1" customWidth="1"/>
    <col min="15661" max="15661" width="8.75" style="3" bestFit="1" customWidth="1"/>
    <col min="15662" max="15662" width="7.75" style="3" customWidth="1"/>
    <col min="15663" max="15663" width="9.125" style="3" customWidth="1"/>
    <col min="15664" max="15664" width="9.875" style="3" customWidth="1"/>
    <col min="15665" max="15665" width="7.7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7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7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2" width="7.625" style="3" customWidth="1"/>
    <col min="15913" max="15913" width="7.75" style="3" customWidth="1"/>
    <col min="15914" max="15914" width="10.125" style="3" bestFit="1" customWidth="1"/>
    <col min="15915" max="15915" width="12" style="3" customWidth="1"/>
    <col min="15916" max="15916" width="10.25" style="3" bestFit="1" customWidth="1"/>
    <col min="15917" max="15917" width="8.75" style="3" bestFit="1" customWidth="1"/>
    <col min="15918" max="15918" width="7.75" style="3" customWidth="1"/>
    <col min="15919" max="15919" width="9.125" style="3" customWidth="1"/>
    <col min="15920" max="15920" width="9.875" style="3" customWidth="1"/>
    <col min="15921" max="15921" width="7.7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7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7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8" width="7.625" style="3" customWidth="1"/>
    <col min="16169" max="16169" width="7.75" style="3" customWidth="1"/>
    <col min="16170" max="16170" width="10.125" style="3" bestFit="1" customWidth="1"/>
    <col min="16171" max="16171" width="12" style="3" customWidth="1"/>
    <col min="16172" max="16172" width="10.25" style="3" bestFit="1" customWidth="1"/>
    <col min="16173" max="16173" width="8.75" style="3" bestFit="1" customWidth="1"/>
    <col min="16174" max="16174" width="7.75" style="3" customWidth="1"/>
    <col min="16175" max="16175" width="9.125" style="3" customWidth="1"/>
    <col min="16176" max="16176" width="9.875" style="3" customWidth="1"/>
    <col min="16177" max="16177" width="7.7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25" style="3" customWidth="1"/>
    <col min="16184" max="16384" width="9" style="3"/>
  </cols>
  <sheetData>
    <row r="1" spans="1:102" ht="18.75" x14ac:dyDescent="0.25">
      <c r="BC1" s="118" t="s">
        <v>72</v>
      </c>
    </row>
    <row r="2" spans="1:102" ht="18.75" x14ac:dyDescent="0.3">
      <c r="BC2" s="119" t="s">
        <v>0</v>
      </c>
    </row>
    <row r="3" spans="1:102" ht="18.75" x14ac:dyDescent="0.3">
      <c r="BC3" s="119" t="s">
        <v>73</v>
      </c>
    </row>
    <row r="4" spans="1:102" ht="18.75" x14ac:dyDescent="0.3">
      <c r="A4" s="79" t="s">
        <v>71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ht="18.75" customHeight="1" x14ac:dyDescent="0.3">
      <c r="A5" s="88" t="s">
        <v>185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10"/>
      <c r="BE5" s="10"/>
      <c r="BF5" s="10"/>
      <c r="BG5" s="10"/>
      <c r="BH5" s="10"/>
    </row>
    <row r="6" spans="1:102" ht="18.75" customHeigh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"/>
      <c r="BE6" s="10"/>
      <c r="BF6" s="10"/>
      <c r="BG6" s="10"/>
      <c r="BH6" s="10"/>
    </row>
    <row r="7" spans="1:102" ht="18.75" x14ac:dyDescent="0.25">
      <c r="A7" s="80" t="s">
        <v>164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</row>
    <row r="8" spans="1:102" x14ac:dyDescent="0.25">
      <c r="A8" s="81" t="s">
        <v>37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  <c r="AU8" s="81"/>
      <c r="AV8" s="81"/>
      <c r="AW8" s="81"/>
      <c r="AX8" s="81"/>
      <c r="AY8" s="81"/>
      <c r="AZ8" s="81"/>
      <c r="BA8" s="81"/>
      <c r="BB8" s="81"/>
      <c r="BC8" s="81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</row>
    <row r="9" spans="1:102" ht="18.75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07"/>
      <c r="AU9" s="107"/>
      <c r="AV9" s="107"/>
      <c r="AW9" s="107"/>
      <c r="AX9" s="107"/>
      <c r="AY9" s="107"/>
      <c r="AZ9" s="107"/>
      <c r="BA9" s="107"/>
      <c r="BB9" s="107"/>
      <c r="BC9" s="107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7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</row>
    <row r="10" spans="1:102" ht="18.75" x14ac:dyDescent="0.3">
      <c r="A10" s="79" t="s">
        <v>182</v>
      </c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79"/>
      <c r="AU10" s="79"/>
      <c r="AV10" s="79"/>
      <c r="AW10" s="79"/>
      <c r="AX10" s="79"/>
      <c r="AY10" s="79"/>
      <c r="AZ10" s="79"/>
      <c r="BA10" s="79"/>
      <c r="BB10" s="79"/>
      <c r="BC10" s="79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"/>
      <c r="CW10" s="1"/>
      <c r="CX10" s="1"/>
    </row>
    <row r="11" spans="1:102" ht="18.75" x14ac:dyDescent="0.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"/>
      <c r="CW11" s="1"/>
      <c r="CX11" s="1"/>
    </row>
    <row r="12" spans="1:102" ht="48.75" customHeight="1" x14ac:dyDescent="0.3">
      <c r="A12" s="82" t="s">
        <v>186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Q12" s="83"/>
      <c r="AR12" s="83"/>
      <c r="AS12" s="83"/>
      <c r="AT12" s="83"/>
      <c r="AU12" s="83"/>
      <c r="AV12" s="83"/>
      <c r="AW12" s="83"/>
      <c r="AX12" s="83"/>
      <c r="AY12" s="83"/>
      <c r="AZ12" s="83"/>
      <c r="BA12" s="83"/>
      <c r="BB12" s="83"/>
      <c r="BC12" s="83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</row>
    <row r="13" spans="1:102" ht="18.75" x14ac:dyDescent="0.3">
      <c r="A13" s="49"/>
      <c r="B13" s="11"/>
      <c r="C13" s="11"/>
      <c r="D13" s="11"/>
      <c r="E13" s="50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08"/>
      <c r="AU13" s="108"/>
      <c r="AV13" s="108"/>
      <c r="AW13" s="108"/>
      <c r="AX13" s="108"/>
      <c r="AY13" s="108"/>
      <c r="AZ13" s="108"/>
      <c r="BA13" s="108"/>
      <c r="BB13" s="108"/>
      <c r="BC13" s="108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</row>
    <row r="14" spans="1:102" x14ac:dyDescent="0.25">
      <c r="A14" s="87" t="s">
        <v>45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</row>
    <row r="15" spans="1:102" x14ac:dyDescent="0.25">
      <c r="A15" s="90"/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90"/>
      <c r="AW15" s="90"/>
      <c r="AX15" s="90"/>
      <c r="AY15" s="90"/>
      <c r="AZ15" s="90"/>
      <c r="BA15" s="90"/>
      <c r="BB15" s="90"/>
      <c r="BC15" s="90"/>
    </row>
    <row r="16" spans="1:102" ht="51.75" customHeight="1" x14ac:dyDescent="0.25">
      <c r="A16" s="91" t="s">
        <v>7</v>
      </c>
      <c r="B16" s="89" t="s">
        <v>5</v>
      </c>
      <c r="C16" s="92" t="s">
        <v>1</v>
      </c>
      <c r="D16" s="89" t="s">
        <v>183</v>
      </c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 t="s">
        <v>184</v>
      </c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</row>
    <row r="17" spans="1:97" ht="51.75" customHeight="1" x14ac:dyDescent="0.25">
      <c r="A17" s="91"/>
      <c r="B17" s="89"/>
      <c r="C17" s="93"/>
      <c r="D17" s="46" t="s">
        <v>2</v>
      </c>
      <c r="E17" s="95" t="s">
        <v>3</v>
      </c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7"/>
      <c r="AD17" s="46" t="s">
        <v>2</v>
      </c>
      <c r="AE17" s="98" t="s">
        <v>3</v>
      </c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100"/>
    </row>
    <row r="18" spans="1:97" ht="22.5" customHeight="1" x14ac:dyDescent="0.25">
      <c r="A18" s="91"/>
      <c r="B18" s="89"/>
      <c r="C18" s="93"/>
      <c r="D18" s="77" t="s">
        <v>4</v>
      </c>
      <c r="E18" s="95" t="s">
        <v>4</v>
      </c>
      <c r="F18" s="96"/>
      <c r="G18" s="96"/>
      <c r="H18" s="96"/>
      <c r="I18" s="97"/>
      <c r="J18" s="76" t="s">
        <v>8</v>
      </c>
      <c r="K18" s="76"/>
      <c r="L18" s="76"/>
      <c r="M18" s="76"/>
      <c r="N18" s="76"/>
      <c r="O18" s="76" t="s">
        <v>9</v>
      </c>
      <c r="P18" s="76"/>
      <c r="Q18" s="76"/>
      <c r="R18" s="76"/>
      <c r="S18" s="76"/>
      <c r="T18" s="109" t="s">
        <v>11</v>
      </c>
      <c r="U18" s="109"/>
      <c r="V18" s="109"/>
      <c r="W18" s="109"/>
      <c r="X18" s="109"/>
      <c r="Y18" s="116" t="s">
        <v>10</v>
      </c>
      <c r="Z18" s="116"/>
      <c r="AA18" s="116"/>
      <c r="AB18" s="116"/>
      <c r="AC18" s="116"/>
      <c r="AD18" s="77" t="s">
        <v>4</v>
      </c>
      <c r="AE18" s="95" t="s">
        <v>4</v>
      </c>
      <c r="AF18" s="96"/>
      <c r="AG18" s="96"/>
      <c r="AH18" s="96"/>
      <c r="AI18" s="97"/>
      <c r="AJ18" s="76" t="s">
        <v>8</v>
      </c>
      <c r="AK18" s="76"/>
      <c r="AL18" s="76"/>
      <c r="AM18" s="76"/>
      <c r="AN18" s="76"/>
      <c r="AO18" s="76" t="s">
        <v>9</v>
      </c>
      <c r="AP18" s="76"/>
      <c r="AQ18" s="76"/>
      <c r="AR18" s="76"/>
      <c r="AS18" s="76"/>
      <c r="AT18" s="109" t="s">
        <v>11</v>
      </c>
      <c r="AU18" s="109"/>
      <c r="AV18" s="109"/>
      <c r="AW18" s="109"/>
      <c r="AX18" s="109"/>
      <c r="AY18" s="116" t="s">
        <v>10</v>
      </c>
      <c r="AZ18" s="116"/>
      <c r="BA18" s="116"/>
      <c r="BB18" s="116"/>
      <c r="BC18" s="116"/>
    </row>
    <row r="19" spans="1:97" ht="194.25" customHeight="1" x14ac:dyDescent="0.25">
      <c r="A19" s="91"/>
      <c r="B19" s="89"/>
      <c r="C19" s="94"/>
      <c r="D19" s="78"/>
      <c r="E19" s="6" t="s">
        <v>74</v>
      </c>
      <c r="F19" s="6" t="s">
        <v>42</v>
      </c>
      <c r="G19" s="6" t="s">
        <v>43</v>
      </c>
      <c r="H19" s="6" t="s">
        <v>6</v>
      </c>
      <c r="I19" s="6" t="s">
        <v>44</v>
      </c>
      <c r="J19" s="6" t="s">
        <v>74</v>
      </c>
      <c r="K19" s="6" t="s">
        <v>42</v>
      </c>
      <c r="L19" s="6" t="s">
        <v>43</v>
      </c>
      <c r="M19" s="6" t="s">
        <v>6</v>
      </c>
      <c r="N19" s="6" t="s">
        <v>44</v>
      </c>
      <c r="O19" s="6" t="s">
        <v>74</v>
      </c>
      <c r="P19" s="6" t="s">
        <v>42</v>
      </c>
      <c r="Q19" s="6" t="s">
        <v>43</v>
      </c>
      <c r="R19" s="6" t="s">
        <v>6</v>
      </c>
      <c r="S19" s="6" t="s">
        <v>44</v>
      </c>
      <c r="T19" s="110" t="s">
        <v>74</v>
      </c>
      <c r="U19" s="110" t="s">
        <v>42</v>
      </c>
      <c r="V19" s="110" t="s">
        <v>43</v>
      </c>
      <c r="W19" s="110" t="s">
        <v>6</v>
      </c>
      <c r="X19" s="110" t="s">
        <v>44</v>
      </c>
      <c r="Y19" s="110" t="s">
        <v>74</v>
      </c>
      <c r="Z19" s="110" t="s">
        <v>42</v>
      </c>
      <c r="AA19" s="110" t="s">
        <v>43</v>
      </c>
      <c r="AB19" s="110" t="s">
        <v>6</v>
      </c>
      <c r="AC19" s="110" t="s">
        <v>44</v>
      </c>
      <c r="AD19" s="78"/>
      <c r="AE19" s="6" t="s">
        <v>74</v>
      </c>
      <c r="AF19" s="6" t="s">
        <v>42</v>
      </c>
      <c r="AG19" s="6" t="s">
        <v>43</v>
      </c>
      <c r="AH19" s="6" t="s">
        <v>6</v>
      </c>
      <c r="AI19" s="6" t="s">
        <v>44</v>
      </c>
      <c r="AJ19" s="6" t="s">
        <v>74</v>
      </c>
      <c r="AK19" s="6" t="s">
        <v>42</v>
      </c>
      <c r="AL19" s="6" t="s">
        <v>43</v>
      </c>
      <c r="AM19" s="6" t="s">
        <v>6</v>
      </c>
      <c r="AN19" s="6" t="s">
        <v>44</v>
      </c>
      <c r="AO19" s="6" t="s">
        <v>74</v>
      </c>
      <c r="AP19" s="6" t="s">
        <v>42</v>
      </c>
      <c r="AQ19" s="6" t="s">
        <v>43</v>
      </c>
      <c r="AR19" s="6" t="s">
        <v>6</v>
      </c>
      <c r="AS19" s="6" t="s">
        <v>44</v>
      </c>
      <c r="AT19" s="110" t="s">
        <v>74</v>
      </c>
      <c r="AU19" s="110" t="s">
        <v>42</v>
      </c>
      <c r="AV19" s="110" t="s">
        <v>43</v>
      </c>
      <c r="AW19" s="110" t="s">
        <v>6</v>
      </c>
      <c r="AX19" s="110" t="s">
        <v>44</v>
      </c>
      <c r="AY19" s="110" t="s">
        <v>74</v>
      </c>
      <c r="AZ19" s="110" t="s">
        <v>42</v>
      </c>
      <c r="BA19" s="110" t="s">
        <v>43</v>
      </c>
      <c r="BB19" s="110" t="s">
        <v>6</v>
      </c>
      <c r="BC19" s="110" t="s">
        <v>44</v>
      </c>
    </row>
    <row r="20" spans="1:97" x14ac:dyDescent="0.25">
      <c r="A20" s="14">
        <v>1</v>
      </c>
      <c r="B20" s="15">
        <v>2</v>
      </c>
      <c r="C20" s="15">
        <f>B20+1</f>
        <v>3</v>
      </c>
      <c r="D20" s="15">
        <v>4</v>
      </c>
      <c r="E20" s="15" t="s">
        <v>12</v>
      </c>
      <c r="F20" s="15" t="s">
        <v>13</v>
      </c>
      <c r="G20" s="15" t="s">
        <v>14</v>
      </c>
      <c r="H20" s="15" t="s">
        <v>15</v>
      </c>
      <c r="I20" s="15" t="s">
        <v>16</v>
      </c>
      <c r="J20" s="15" t="s">
        <v>17</v>
      </c>
      <c r="K20" s="15" t="s">
        <v>18</v>
      </c>
      <c r="L20" s="15" t="s">
        <v>19</v>
      </c>
      <c r="M20" s="15" t="s">
        <v>20</v>
      </c>
      <c r="N20" s="15" t="s">
        <v>21</v>
      </c>
      <c r="O20" s="15" t="s">
        <v>22</v>
      </c>
      <c r="P20" s="15" t="s">
        <v>23</v>
      </c>
      <c r="Q20" s="15" t="s">
        <v>24</v>
      </c>
      <c r="R20" s="15" t="s">
        <v>25</v>
      </c>
      <c r="S20" s="15" t="s">
        <v>26</v>
      </c>
      <c r="T20" s="111" t="s">
        <v>27</v>
      </c>
      <c r="U20" s="111" t="s">
        <v>28</v>
      </c>
      <c r="V20" s="111" t="s">
        <v>29</v>
      </c>
      <c r="W20" s="111" t="s">
        <v>30</v>
      </c>
      <c r="X20" s="111" t="s">
        <v>31</v>
      </c>
      <c r="Y20" s="111" t="s">
        <v>32</v>
      </c>
      <c r="Z20" s="111" t="s">
        <v>33</v>
      </c>
      <c r="AA20" s="111" t="s">
        <v>34</v>
      </c>
      <c r="AB20" s="111" t="s">
        <v>35</v>
      </c>
      <c r="AC20" s="111" t="s">
        <v>36</v>
      </c>
      <c r="AD20" s="15">
        <v>6</v>
      </c>
      <c r="AE20" s="15" t="s">
        <v>38</v>
      </c>
      <c r="AF20" s="15" t="s">
        <v>39</v>
      </c>
      <c r="AG20" s="15" t="s">
        <v>40</v>
      </c>
      <c r="AH20" s="15" t="s">
        <v>41</v>
      </c>
      <c r="AI20" s="15" t="s">
        <v>50</v>
      </c>
      <c r="AJ20" s="15" t="s">
        <v>51</v>
      </c>
      <c r="AK20" s="15" t="s">
        <v>52</v>
      </c>
      <c r="AL20" s="15" t="s">
        <v>53</v>
      </c>
      <c r="AM20" s="15" t="s">
        <v>54</v>
      </c>
      <c r="AN20" s="15" t="s">
        <v>55</v>
      </c>
      <c r="AO20" s="15" t="s">
        <v>56</v>
      </c>
      <c r="AP20" s="15" t="s">
        <v>57</v>
      </c>
      <c r="AQ20" s="15" t="s">
        <v>58</v>
      </c>
      <c r="AR20" s="15" t="s">
        <v>59</v>
      </c>
      <c r="AS20" s="15" t="s">
        <v>60</v>
      </c>
      <c r="AT20" s="111" t="s">
        <v>61</v>
      </c>
      <c r="AU20" s="111" t="s">
        <v>62</v>
      </c>
      <c r="AV20" s="111" t="s">
        <v>63</v>
      </c>
      <c r="AW20" s="111" t="s">
        <v>64</v>
      </c>
      <c r="AX20" s="111" t="s">
        <v>65</v>
      </c>
      <c r="AY20" s="111" t="s">
        <v>66</v>
      </c>
      <c r="AZ20" s="111" t="s">
        <v>67</v>
      </c>
      <c r="BA20" s="111" t="s">
        <v>68</v>
      </c>
      <c r="BB20" s="111" t="s">
        <v>69</v>
      </c>
      <c r="BC20" s="111" t="s">
        <v>70</v>
      </c>
    </row>
    <row r="21" spans="1:97" x14ac:dyDescent="0.25">
      <c r="A21" s="14"/>
      <c r="B21" s="15"/>
      <c r="C21" s="48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5"/>
      <c r="AE21" s="4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</row>
    <row r="22" spans="1:97" s="52" customFormat="1" ht="62.25" customHeight="1" x14ac:dyDescent="0.25">
      <c r="A22" s="84" t="s">
        <v>46</v>
      </c>
      <c r="B22" s="85"/>
      <c r="C22" s="86"/>
      <c r="D22" s="56">
        <f>D24+D26</f>
        <v>57.905000000000001</v>
      </c>
      <c r="E22" s="56">
        <f>F22+G22+H22+I22</f>
        <v>56.048657330000005</v>
      </c>
      <c r="F22" s="56">
        <f>K22+P22+U22+Z22</f>
        <v>3.0640000000000001</v>
      </c>
      <c r="G22" s="56">
        <f>L22+Q22+V22+AA22</f>
        <v>10.278929130000002</v>
      </c>
      <c r="H22" s="56">
        <f>M22+R22+W22+AB22</f>
        <v>41.925644200000001</v>
      </c>
      <c r="I22" s="56">
        <f>N22+S22+X22+AC22</f>
        <v>0.780084</v>
      </c>
      <c r="J22" s="56">
        <f>M22</f>
        <v>0.223276</v>
      </c>
      <c r="K22" s="56">
        <v>0</v>
      </c>
      <c r="L22" s="56">
        <v>0</v>
      </c>
      <c r="M22" s="56">
        <f>M24</f>
        <v>0.223276</v>
      </c>
      <c r="N22" s="56">
        <v>0</v>
      </c>
      <c r="O22" s="56">
        <f>P22</f>
        <v>2.4049186599999999</v>
      </c>
      <c r="P22" s="56">
        <f>P24</f>
        <v>2.4049186599999999</v>
      </c>
      <c r="Q22" s="56">
        <v>0</v>
      </c>
      <c r="R22" s="56">
        <f>R24</f>
        <v>0</v>
      </c>
      <c r="S22" s="56">
        <f>S24</f>
        <v>0</v>
      </c>
      <c r="T22" s="56">
        <f>T24</f>
        <v>19.144711800000003</v>
      </c>
      <c r="U22" s="56">
        <f>U24</f>
        <v>0.65908133999999996</v>
      </c>
      <c r="V22" s="56">
        <f>V24</f>
        <v>9.3189291300000008</v>
      </c>
      <c r="W22" s="57">
        <f>W24</f>
        <v>8.9836173299999995</v>
      </c>
      <c r="X22" s="56">
        <f>X24</f>
        <v>0.18308400000000002</v>
      </c>
      <c r="Y22" s="56">
        <f>Y24</f>
        <v>34.275750870000003</v>
      </c>
      <c r="Z22" s="56">
        <f>Z24</f>
        <v>0</v>
      </c>
      <c r="AA22" s="57">
        <f>AA24</f>
        <v>0.96</v>
      </c>
      <c r="AB22" s="57">
        <f>AB24</f>
        <v>32.718750870000001</v>
      </c>
      <c r="AC22" s="56">
        <f>AC24</f>
        <v>0.59699999999999998</v>
      </c>
      <c r="AD22" s="56">
        <f>AD24+AD26</f>
        <v>48.254000000000005</v>
      </c>
      <c r="AE22" s="56">
        <f>AF22+AG22+AH22+AI22</f>
        <v>46.707214441666665</v>
      </c>
      <c r="AF22" s="56">
        <f>AK22+AP22+AU22+AZ22</f>
        <v>2.5533333333333337</v>
      </c>
      <c r="AG22" s="56">
        <f>AL22+AQ22+AV22+BA22</f>
        <v>8.5657742750000008</v>
      </c>
      <c r="AH22" s="56">
        <f>AM22+AR22+AW22+BB22</f>
        <v>34.938036833333335</v>
      </c>
      <c r="AI22" s="56">
        <f>AN22+AS22+AX22+BC22</f>
        <v>0.65007000000000004</v>
      </c>
      <c r="AJ22" s="56">
        <f>AJ24</f>
        <v>0.18606333333333333</v>
      </c>
      <c r="AK22" s="56">
        <v>0</v>
      </c>
      <c r="AL22" s="56">
        <v>0</v>
      </c>
      <c r="AM22" s="56">
        <f>AM24</f>
        <v>0.18606333333333333</v>
      </c>
      <c r="AN22" s="56">
        <v>0</v>
      </c>
      <c r="AO22" s="56">
        <f>AO24</f>
        <v>2.0040988833333335</v>
      </c>
      <c r="AP22" s="56">
        <f>AP24</f>
        <v>2.0040988833333335</v>
      </c>
      <c r="AQ22" s="56">
        <v>0</v>
      </c>
      <c r="AR22" s="56">
        <v>0</v>
      </c>
      <c r="AS22" s="56">
        <f>AS24</f>
        <v>0</v>
      </c>
      <c r="AT22" s="56">
        <f>AT24</f>
        <v>15.953926500000001</v>
      </c>
      <c r="AU22" s="56">
        <f>AU24</f>
        <v>0.54923444999999993</v>
      </c>
      <c r="AV22" s="56">
        <f>AV24</f>
        <v>7.7657742750000009</v>
      </c>
      <c r="AW22" s="57">
        <f>AW24</f>
        <v>7.4863477749999996</v>
      </c>
      <c r="AX22" s="56">
        <f>AX24</f>
        <v>0.15257000000000004</v>
      </c>
      <c r="AY22" s="56">
        <f>AY24</f>
        <v>28.563125725000003</v>
      </c>
      <c r="AZ22" s="56">
        <f>AZ24</f>
        <v>0</v>
      </c>
      <c r="BA22" s="57">
        <f>BA24</f>
        <v>0.8</v>
      </c>
      <c r="BB22" s="57">
        <f>BB24</f>
        <v>27.265625725</v>
      </c>
      <c r="BC22" s="56">
        <f>BC24</f>
        <v>0.4975</v>
      </c>
      <c r="BD22" s="60"/>
    </row>
    <row r="23" spans="1:97" ht="22.5" customHeight="1" x14ac:dyDescent="0.25">
      <c r="A23" s="27" t="s">
        <v>129</v>
      </c>
      <c r="B23" s="19" t="s">
        <v>75</v>
      </c>
      <c r="C23" s="18" t="s">
        <v>76</v>
      </c>
      <c r="D23" s="36" t="str">
        <f>D30</f>
        <v>нд</v>
      </c>
      <c r="E23" s="36" t="str">
        <f>E30</f>
        <v>нд</v>
      </c>
      <c r="F23" s="36" t="s">
        <v>160</v>
      </c>
      <c r="G23" s="36" t="s">
        <v>160</v>
      </c>
      <c r="H23" s="36" t="str">
        <f>H30</f>
        <v>нд</v>
      </c>
      <c r="I23" s="36" t="str">
        <f>I30</f>
        <v>нд</v>
      </c>
      <c r="J23" s="36" t="s">
        <v>160</v>
      </c>
      <c r="K23" s="36" t="s">
        <v>160</v>
      </c>
      <c r="L23" s="36" t="str">
        <f>L30</f>
        <v>нд</v>
      </c>
      <c r="M23" s="36" t="str">
        <f>M30</f>
        <v>нд</v>
      </c>
      <c r="N23" s="36" t="s">
        <v>160</v>
      </c>
      <c r="O23" s="36" t="s">
        <v>160</v>
      </c>
      <c r="P23" s="36" t="str">
        <f>P30</f>
        <v>нд</v>
      </c>
      <c r="Q23" s="36" t="str">
        <f>Q30</f>
        <v>нд</v>
      </c>
      <c r="R23" s="36" t="s">
        <v>160</v>
      </c>
      <c r="S23" s="36" t="s">
        <v>160</v>
      </c>
      <c r="T23" s="36" t="str">
        <f>T30</f>
        <v>нд</v>
      </c>
      <c r="U23" s="36" t="str">
        <f>U30</f>
        <v>нд</v>
      </c>
      <c r="V23" s="36" t="s">
        <v>160</v>
      </c>
      <c r="W23" s="36" t="s">
        <v>160</v>
      </c>
      <c r="X23" s="36" t="str">
        <f>X30</f>
        <v>нд</v>
      </c>
      <c r="Y23" s="36" t="str">
        <f>Y30</f>
        <v>нд</v>
      </c>
      <c r="Z23" s="36" t="s">
        <v>160</v>
      </c>
      <c r="AA23" s="36" t="s">
        <v>160</v>
      </c>
      <c r="AB23" s="36" t="str">
        <f>AB30</f>
        <v>нд</v>
      </c>
      <c r="AC23" s="36" t="str">
        <f>AC30</f>
        <v>нд</v>
      </c>
      <c r="AD23" s="36" t="str">
        <f>AD30</f>
        <v>нд</v>
      </c>
      <c r="AE23" s="36" t="str">
        <f>AE30</f>
        <v>нд</v>
      </c>
      <c r="AF23" s="36" t="s">
        <v>160</v>
      </c>
      <c r="AG23" s="36" t="s">
        <v>160</v>
      </c>
      <c r="AH23" s="36" t="str">
        <f>AH30</f>
        <v>нд</v>
      </c>
      <c r="AI23" s="36" t="str">
        <f>AI30</f>
        <v>нд</v>
      </c>
      <c r="AJ23" s="36" t="s">
        <v>160</v>
      </c>
      <c r="AK23" s="36" t="s">
        <v>160</v>
      </c>
      <c r="AL23" s="36" t="str">
        <f>AL30</f>
        <v>нд</v>
      </c>
      <c r="AM23" s="36" t="str">
        <f>AM30</f>
        <v>нд</v>
      </c>
      <c r="AN23" s="36" t="s">
        <v>160</v>
      </c>
      <c r="AO23" s="36" t="s">
        <v>160</v>
      </c>
      <c r="AP23" s="36" t="str">
        <f>AP30</f>
        <v>нд</v>
      </c>
      <c r="AQ23" s="36" t="str">
        <f>AQ30</f>
        <v>нд</v>
      </c>
      <c r="AR23" s="36" t="s">
        <v>160</v>
      </c>
      <c r="AS23" s="36" t="s">
        <v>160</v>
      </c>
      <c r="AT23" s="36" t="str">
        <f>AT30</f>
        <v>нд</v>
      </c>
      <c r="AU23" s="36" t="str">
        <f>AU30</f>
        <v>нд</v>
      </c>
      <c r="AV23" s="36" t="s">
        <v>160</v>
      </c>
      <c r="AW23" s="36" t="s">
        <v>160</v>
      </c>
      <c r="AX23" s="36" t="str">
        <f>AX30</f>
        <v>нд</v>
      </c>
      <c r="AY23" s="36" t="str">
        <f>AY30</f>
        <v>нд</v>
      </c>
      <c r="AZ23" s="36" t="s">
        <v>160</v>
      </c>
      <c r="BA23" s="36" t="s">
        <v>160</v>
      </c>
      <c r="BB23" s="36" t="str">
        <f>BB30</f>
        <v>нд</v>
      </c>
      <c r="BC23" s="36" t="str">
        <f>BC30</f>
        <v>нд</v>
      </c>
    </row>
    <row r="24" spans="1:97" ht="35.25" customHeight="1" x14ac:dyDescent="0.25">
      <c r="A24" s="27" t="s">
        <v>130</v>
      </c>
      <c r="B24" s="19" t="s">
        <v>77</v>
      </c>
      <c r="C24" s="18" t="s">
        <v>76</v>
      </c>
      <c r="D24" s="36">
        <f>D50</f>
        <v>55.505000000000003</v>
      </c>
      <c r="E24" s="36">
        <f>H24+I24+F24+G24</f>
        <v>56.048657330000005</v>
      </c>
      <c r="F24" s="36">
        <f>K24+P24+U24+Z24</f>
        <v>3.0640000000000001</v>
      </c>
      <c r="G24" s="36">
        <f>L24+Q24+V24+AA24</f>
        <v>10.278929130000002</v>
      </c>
      <c r="H24" s="36">
        <f>M24+R24+W24+AB24</f>
        <v>41.925644200000001</v>
      </c>
      <c r="I24" s="36">
        <f>I22</f>
        <v>0.780084</v>
      </c>
      <c r="J24" s="36">
        <f>M24</f>
        <v>0.223276</v>
      </c>
      <c r="K24" s="36">
        <v>0</v>
      </c>
      <c r="L24" s="36">
        <v>0</v>
      </c>
      <c r="M24" s="36">
        <f t="shared" ref="F24:AC24" si="0">M50</f>
        <v>0.223276</v>
      </c>
      <c r="N24" s="36" t="str">
        <f t="shared" si="0"/>
        <v>нд</v>
      </c>
      <c r="O24" s="36">
        <f t="shared" si="0"/>
        <v>2.4049186599999999</v>
      </c>
      <c r="P24" s="36">
        <f t="shared" si="0"/>
        <v>2.4049186599999999</v>
      </c>
      <c r="Q24" s="36">
        <v>0</v>
      </c>
      <c r="R24" s="36">
        <f t="shared" si="0"/>
        <v>0</v>
      </c>
      <c r="S24" s="36">
        <f t="shared" si="0"/>
        <v>0</v>
      </c>
      <c r="T24" s="36">
        <f t="shared" si="0"/>
        <v>19.144711800000003</v>
      </c>
      <c r="U24" s="36">
        <f>U50</f>
        <v>0.65908133999999996</v>
      </c>
      <c r="V24" s="36">
        <f>V50</f>
        <v>9.3189291300000008</v>
      </c>
      <c r="W24" s="36">
        <f>W50</f>
        <v>8.9836173299999995</v>
      </c>
      <c r="X24" s="36">
        <f t="shared" si="0"/>
        <v>0.18308400000000002</v>
      </c>
      <c r="Y24" s="36">
        <f>Y51</f>
        <v>34.275750870000003</v>
      </c>
      <c r="Z24" s="36">
        <f t="shared" si="0"/>
        <v>0</v>
      </c>
      <c r="AA24" s="36">
        <f t="shared" si="0"/>
        <v>0.96</v>
      </c>
      <c r="AB24" s="36">
        <f>AB51</f>
        <v>32.718750870000001</v>
      </c>
      <c r="AC24" s="36">
        <f t="shared" si="0"/>
        <v>0.59699999999999998</v>
      </c>
      <c r="AD24" s="36">
        <f>AD50</f>
        <v>46.254000000000005</v>
      </c>
      <c r="AE24" s="36">
        <f>AH24+AI24+AF24+AG24</f>
        <v>46.707214441666672</v>
      </c>
      <c r="AF24" s="36">
        <f>AK24+AP24+AU24+AZ24</f>
        <v>2.5533333333333337</v>
      </c>
      <c r="AG24" s="36">
        <f>AL24+AQ24+AV24+BA24</f>
        <v>8.5657742750000008</v>
      </c>
      <c r="AH24" s="36">
        <f>AM24+AR24+AW24+BB24</f>
        <v>34.938036833333335</v>
      </c>
      <c r="AI24" s="36">
        <f>AI22</f>
        <v>0.65007000000000004</v>
      </c>
      <c r="AJ24" s="36">
        <f>AM24</f>
        <v>0.18606333333333333</v>
      </c>
      <c r="AK24" s="36">
        <v>0</v>
      </c>
      <c r="AL24" s="36">
        <v>0</v>
      </c>
      <c r="AM24" s="36">
        <f>AM50</f>
        <v>0.18606333333333333</v>
      </c>
      <c r="AN24" s="36" t="str">
        <f t="shared" ref="AK24:AX24" si="1">AN50</f>
        <v>нд</v>
      </c>
      <c r="AO24" s="56">
        <f>AS24+AP24</f>
        <v>2.0040988833333335</v>
      </c>
      <c r="AP24" s="56">
        <f>AP50</f>
        <v>2.0040988833333335</v>
      </c>
      <c r="AQ24" s="56">
        <v>0</v>
      </c>
      <c r="AR24" s="56">
        <v>0</v>
      </c>
      <c r="AS24" s="56">
        <f>AS29</f>
        <v>0</v>
      </c>
      <c r="AT24" s="36">
        <f t="shared" ref="AT24:AX24" si="2">AT50</f>
        <v>15.953926500000001</v>
      </c>
      <c r="AU24" s="36">
        <f>AU50</f>
        <v>0.54923444999999993</v>
      </c>
      <c r="AV24" s="36">
        <f>AV50</f>
        <v>7.7657742750000009</v>
      </c>
      <c r="AW24" s="36">
        <f>AW50</f>
        <v>7.4863477749999996</v>
      </c>
      <c r="AX24" s="36">
        <f t="shared" si="2"/>
        <v>0.15257000000000004</v>
      </c>
      <c r="AY24" s="36">
        <f>AY51</f>
        <v>28.563125725000003</v>
      </c>
      <c r="AZ24" s="36">
        <f t="shared" ref="AZ24:BC24" si="3">AZ50</f>
        <v>0</v>
      </c>
      <c r="BA24" s="36">
        <f t="shared" si="3"/>
        <v>0.8</v>
      </c>
      <c r="BB24" s="36">
        <f>BB51</f>
        <v>27.265625725</v>
      </c>
      <c r="BC24" s="36">
        <f t="shared" ref="BC24" si="4">BC50</f>
        <v>0.4975</v>
      </c>
    </row>
    <row r="25" spans="1:97" ht="51" customHeight="1" x14ac:dyDescent="0.25">
      <c r="A25" s="27" t="s">
        <v>131</v>
      </c>
      <c r="B25" s="19" t="s">
        <v>78</v>
      </c>
      <c r="C25" s="18" t="s">
        <v>76</v>
      </c>
      <c r="D25" s="36" t="str">
        <f>D32</f>
        <v>нд</v>
      </c>
      <c r="E25" s="36" t="str">
        <f>E32</f>
        <v>нд</v>
      </c>
      <c r="F25" s="36" t="s">
        <v>160</v>
      </c>
      <c r="G25" s="36" t="s">
        <v>160</v>
      </c>
      <c r="H25" s="36" t="s">
        <v>160</v>
      </c>
      <c r="I25" s="36" t="s">
        <v>160</v>
      </c>
      <c r="J25" s="36" t="s">
        <v>160</v>
      </c>
      <c r="K25" s="36" t="s">
        <v>160</v>
      </c>
      <c r="L25" s="36" t="s">
        <v>160</v>
      </c>
      <c r="M25" s="36" t="s">
        <v>160</v>
      </c>
      <c r="N25" s="36" t="s">
        <v>160</v>
      </c>
      <c r="O25" s="36" t="s">
        <v>160</v>
      </c>
      <c r="P25" s="36" t="s">
        <v>160</v>
      </c>
      <c r="Q25" s="36" t="s">
        <v>160</v>
      </c>
      <c r="R25" s="36" t="s">
        <v>160</v>
      </c>
      <c r="S25" s="36" t="s">
        <v>160</v>
      </c>
      <c r="T25" s="36" t="s">
        <v>160</v>
      </c>
      <c r="U25" s="36" t="s">
        <v>160</v>
      </c>
      <c r="V25" s="36" t="s">
        <v>160</v>
      </c>
      <c r="W25" s="36" t="s">
        <v>160</v>
      </c>
      <c r="X25" s="36" t="s">
        <v>160</v>
      </c>
      <c r="Y25" s="36" t="s">
        <v>160</v>
      </c>
      <c r="Z25" s="36" t="s">
        <v>160</v>
      </c>
      <c r="AA25" s="36" t="s">
        <v>160</v>
      </c>
      <c r="AB25" s="36" t="s">
        <v>160</v>
      </c>
      <c r="AC25" s="36" t="s">
        <v>160</v>
      </c>
      <c r="AD25" s="36" t="str">
        <f>AD32</f>
        <v>нд</v>
      </c>
      <c r="AE25" s="36" t="str">
        <f>AE32</f>
        <v>нд</v>
      </c>
      <c r="AF25" s="36" t="s">
        <v>160</v>
      </c>
      <c r="AG25" s="36" t="s">
        <v>160</v>
      </c>
      <c r="AH25" s="36" t="s">
        <v>160</v>
      </c>
      <c r="AI25" s="36" t="s">
        <v>160</v>
      </c>
      <c r="AJ25" s="36" t="s">
        <v>160</v>
      </c>
      <c r="AK25" s="36" t="s">
        <v>160</v>
      </c>
      <c r="AL25" s="36" t="s">
        <v>160</v>
      </c>
      <c r="AM25" s="36" t="s">
        <v>160</v>
      </c>
      <c r="AN25" s="36" t="s">
        <v>160</v>
      </c>
      <c r="AO25" s="36" t="s">
        <v>160</v>
      </c>
      <c r="AP25" s="36" t="s">
        <v>160</v>
      </c>
      <c r="AQ25" s="36" t="s">
        <v>160</v>
      </c>
      <c r="AR25" s="36" t="s">
        <v>160</v>
      </c>
      <c r="AS25" s="36" t="s">
        <v>160</v>
      </c>
      <c r="AT25" s="36" t="s">
        <v>160</v>
      </c>
      <c r="AU25" s="36" t="s">
        <v>160</v>
      </c>
      <c r="AV25" s="36" t="s">
        <v>160</v>
      </c>
      <c r="AW25" s="36" t="s">
        <v>160</v>
      </c>
      <c r="AX25" s="36" t="s">
        <v>160</v>
      </c>
      <c r="AY25" s="36" t="s">
        <v>160</v>
      </c>
      <c r="AZ25" s="36" t="s">
        <v>160</v>
      </c>
      <c r="BA25" s="36" t="s">
        <v>160</v>
      </c>
      <c r="BB25" s="36" t="s">
        <v>160</v>
      </c>
      <c r="BC25" s="36" t="s">
        <v>160</v>
      </c>
    </row>
    <row r="26" spans="1:97" ht="35.25" customHeight="1" x14ac:dyDescent="0.25">
      <c r="A26" s="27" t="s">
        <v>132</v>
      </c>
      <c r="B26" s="19" t="s">
        <v>79</v>
      </c>
      <c r="C26" s="18" t="s">
        <v>76</v>
      </c>
      <c r="D26" s="43">
        <f>D75</f>
        <v>2.4</v>
      </c>
      <c r="E26" s="36" t="s">
        <v>160</v>
      </c>
      <c r="F26" s="36" t="s">
        <v>160</v>
      </c>
      <c r="G26" s="36" t="s">
        <v>160</v>
      </c>
      <c r="H26" s="36" t="s">
        <v>160</v>
      </c>
      <c r="I26" s="36" t="s">
        <v>160</v>
      </c>
      <c r="J26" s="36" t="s">
        <v>160</v>
      </c>
      <c r="K26" s="36" t="s">
        <v>160</v>
      </c>
      <c r="L26" s="36" t="s">
        <v>160</v>
      </c>
      <c r="M26" s="36" t="s">
        <v>160</v>
      </c>
      <c r="N26" s="36" t="s">
        <v>160</v>
      </c>
      <c r="O26" s="36" t="s">
        <v>160</v>
      </c>
      <c r="P26" s="36" t="s">
        <v>160</v>
      </c>
      <c r="Q26" s="36" t="s">
        <v>160</v>
      </c>
      <c r="R26" s="36" t="s">
        <v>160</v>
      </c>
      <c r="S26" s="36" t="s">
        <v>160</v>
      </c>
      <c r="T26" s="36" t="s">
        <v>160</v>
      </c>
      <c r="U26" s="36" t="s">
        <v>160</v>
      </c>
      <c r="V26" s="36" t="s">
        <v>160</v>
      </c>
      <c r="W26" s="36" t="s">
        <v>160</v>
      </c>
      <c r="X26" s="36" t="s">
        <v>160</v>
      </c>
      <c r="Y26" s="36" t="s">
        <v>160</v>
      </c>
      <c r="Z26" s="36" t="s">
        <v>160</v>
      </c>
      <c r="AA26" s="36" t="s">
        <v>160</v>
      </c>
      <c r="AB26" s="36" t="s">
        <v>160</v>
      </c>
      <c r="AC26" s="36" t="s">
        <v>160</v>
      </c>
      <c r="AD26" s="36">
        <f>AD75</f>
        <v>2</v>
      </c>
      <c r="AE26" s="36" t="s">
        <v>160</v>
      </c>
      <c r="AF26" s="36" t="s">
        <v>160</v>
      </c>
      <c r="AG26" s="36" t="s">
        <v>160</v>
      </c>
      <c r="AH26" s="36" t="s">
        <v>160</v>
      </c>
      <c r="AI26" s="36" t="s">
        <v>160</v>
      </c>
      <c r="AJ26" s="36" t="s">
        <v>160</v>
      </c>
      <c r="AK26" s="36" t="s">
        <v>160</v>
      </c>
      <c r="AL26" s="36" t="s">
        <v>160</v>
      </c>
      <c r="AM26" s="36" t="s">
        <v>160</v>
      </c>
      <c r="AN26" s="36" t="s">
        <v>160</v>
      </c>
      <c r="AO26" s="36" t="s">
        <v>160</v>
      </c>
      <c r="AP26" s="36" t="s">
        <v>160</v>
      </c>
      <c r="AQ26" s="36" t="s">
        <v>160</v>
      </c>
      <c r="AR26" s="36" t="s">
        <v>160</v>
      </c>
      <c r="AS26" s="36" t="s">
        <v>160</v>
      </c>
      <c r="AT26" s="36" t="s">
        <v>160</v>
      </c>
      <c r="AU26" s="36" t="s">
        <v>160</v>
      </c>
      <c r="AV26" s="36" t="s">
        <v>160</v>
      </c>
      <c r="AW26" s="36" t="s">
        <v>160</v>
      </c>
      <c r="AX26" s="36" t="s">
        <v>160</v>
      </c>
      <c r="AY26" s="36" t="s">
        <v>160</v>
      </c>
      <c r="AZ26" s="36" t="s">
        <v>160</v>
      </c>
      <c r="BA26" s="36" t="s">
        <v>160</v>
      </c>
      <c r="BB26" s="36" t="s">
        <v>160</v>
      </c>
      <c r="BC26" s="36" t="s">
        <v>160</v>
      </c>
    </row>
    <row r="27" spans="1:97" ht="36" customHeight="1" x14ac:dyDescent="0.25">
      <c r="A27" s="27" t="s">
        <v>133</v>
      </c>
      <c r="B27" s="19" t="s">
        <v>80</v>
      </c>
      <c r="C27" s="18" t="s">
        <v>76</v>
      </c>
      <c r="D27" s="27" t="s">
        <v>160</v>
      </c>
      <c r="E27" s="18" t="s">
        <v>160</v>
      </c>
      <c r="F27" s="18" t="s">
        <v>160</v>
      </c>
      <c r="G27" s="27" t="s">
        <v>160</v>
      </c>
      <c r="H27" s="18" t="s">
        <v>160</v>
      </c>
      <c r="I27" s="18" t="s">
        <v>160</v>
      </c>
      <c r="J27" s="27" t="s">
        <v>160</v>
      </c>
      <c r="K27" s="18" t="s">
        <v>160</v>
      </c>
      <c r="L27" s="18" t="s">
        <v>160</v>
      </c>
      <c r="M27" s="18" t="s">
        <v>160</v>
      </c>
      <c r="N27" s="18" t="s">
        <v>160</v>
      </c>
      <c r="O27" s="18" t="s">
        <v>160</v>
      </c>
      <c r="P27" s="18" t="s">
        <v>160</v>
      </c>
      <c r="Q27" s="18" t="s">
        <v>160</v>
      </c>
      <c r="R27" s="18" t="s">
        <v>160</v>
      </c>
      <c r="S27" s="18" t="s">
        <v>160</v>
      </c>
      <c r="T27" s="18" t="s">
        <v>160</v>
      </c>
      <c r="U27" s="18" t="s">
        <v>160</v>
      </c>
      <c r="V27" s="18" t="s">
        <v>160</v>
      </c>
      <c r="W27" s="18" t="s">
        <v>160</v>
      </c>
      <c r="X27" s="18" t="s">
        <v>160</v>
      </c>
      <c r="Y27" s="18" t="s">
        <v>160</v>
      </c>
      <c r="Z27" s="18" t="s">
        <v>160</v>
      </c>
      <c r="AA27" s="18" t="s">
        <v>160</v>
      </c>
      <c r="AB27" s="18" t="s">
        <v>160</v>
      </c>
      <c r="AC27" s="18" t="s">
        <v>160</v>
      </c>
      <c r="AD27" s="27" t="s">
        <v>160</v>
      </c>
      <c r="AE27" s="18" t="s">
        <v>160</v>
      </c>
      <c r="AF27" s="18" t="s">
        <v>160</v>
      </c>
      <c r="AG27" s="27" t="s">
        <v>160</v>
      </c>
      <c r="AH27" s="18" t="s">
        <v>160</v>
      </c>
      <c r="AI27" s="18" t="s">
        <v>160</v>
      </c>
      <c r="AJ27" s="27" t="s">
        <v>160</v>
      </c>
      <c r="AK27" s="18" t="s">
        <v>160</v>
      </c>
      <c r="AL27" s="18" t="s">
        <v>160</v>
      </c>
      <c r="AM27" s="18" t="s">
        <v>160</v>
      </c>
      <c r="AN27" s="18" t="s">
        <v>160</v>
      </c>
      <c r="AO27" s="18" t="s">
        <v>160</v>
      </c>
      <c r="AP27" s="18" t="s">
        <v>160</v>
      </c>
      <c r="AQ27" s="18" t="s">
        <v>160</v>
      </c>
      <c r="AR27" s="18" t="s">
        <v>160</v>
      </c>
      <c r="AS27" s="18" t="s">
        <v>160</v>
      </c>
      <c r="AT27" s="18" t="s">
        <v>160</v>
      </c>
      <c r="AU27" s="18" t="s">
        <v>160</v>
      </c>
      <c r="AV27" s="18" t="s">
        <v>160</v>
      </c>
      <c r="AW27" s="18" t="s">
        <v>160</v>
      </c>
      <c r="AX27" s="18" t="s">
        <v>160</v>
      </c>
      <c r="AY27" s="18" t="s">
        <v>160</v>
      </c>
      <c r="AZ27" s="18" t="s">
        <v>160</v>
      </c>
      <c r="BA27" s="18" t="s">
        <v>160</v>
      </c>
      <c r="BB27" s="18" t="s">
        <v>160</v>
      </c>
      <c r="BC27" s="18" t="s">
        <v>160</v>
      </c>
    </row>
    <row r="28" spans="1:97" ht="22.5" customHeight="1" x14ac:dyDescent="0.25">
      <c r="A28" s="27" t="s">
        <v>134</v>
      </c>
      <c r="B28" s="19" t="s">
        <v>81</v>
      </c>
      <c r="C28" s="18" t="s">
        <v>76</v>
      </c>
      <c r="D28" s="36" t="str">
        <f>D78</f>
        <v>нд</v>
      </c>
      <c r="E28" s="36" t="s">
        <v>160</v>
      </c>
      <c r="F28" s="36" t="s">
        <v>160</v>
      </c>
      <c r="G28" s="36" t="s">
        <v>160</v>
      </c>
      <c r="H28" s="36" t="s">
        <v>160</v>
      </c>
      <c r="I28" s="36" t="s">
        <v>160</v>
      </c>
      <c r="J28" s="36" t="s">
        <v>160</v>
      </c>
      <c r="K28" s="36" t="s">
        <v>160</v>
      </c>
      <c r="L28" s="36" t="s">
        <v>160</v>
      </c>
      <c r="M28" s="36" t="s">
        <v>160</v>
      </c>
      <c r="N28" s="36" t="s">
        <v>160</v>
      </c>
      <c r="O28" s="36" t="s">
        <v>160</v>
      </c>
      <c r="P28" s="36" t="s">
        <v>160</v>
      </c>
      <c r="Q28" s="36" t="s">
        <v>160</v>
      </c>
      <c r="R28" s="36" t="s">
        <v>160</v>
      </c>
      <c r="S28" s="36" t="s">
        <v>160</v>
      </c>
      <c r="T28" s="36" t="s">
        <v>160</v>
      </c>
      <c r="U28" s="36" t="s">
        <v>160</v>
      </c>
      <c r="V28" s="36" t="s">
        <v>160</v>
      </c>
      <c r="W28" s="36" t="s">
        <v>160</v>
      </c>
      <c r="X28" s="36" t="s">
        <v>160</v>
      </c>
      <c r="Y28" s="36" t="s">
        <v>160</v>
      </c>
      <c r="Z28" s="36" t="s">
        <v>160</v>
      </c>
      <c r="AA28" s="36" t="s">
        <v>160</v>
      </c>
      <c r="AB28" s="36" t="s">
        <v>160</v>
      </c>
      <c r="AC28" s="36" t="s">
        <v>160</v>
      </c>
      <c r="AD28" s="36" t="str">
        <f>AD78</f>
        <v>нд</v>
      </c>
      <c r="AE28" s="36" t="s">
        <v>160</v>
      </c>
      <c r="AF28" s="36" t="s">
        <v>160</v>
      </c>
      <c r="AG28" s="36" t="s">
        <v>160</v>
      </c>
      <c r="AH28" s="36" t="s">
        <v>160</v>
      </c>
      <c r="AI28" s="36" t="s">
        <v>160</v>
      </c>
      <c r="AJ28" s="36" t="s">
        <v>160</v>
      </c>
      <c r="AK28" s="36" t="s">
        <v>160</v>
      </c>
      <c r="AL28" s="36" t="s">
        <v>160</v>
      </c>
      <c r="AM28" s="36" t="s">
        <v>160</v>
      </c>
      <c r="AN28" s="36" t="s">
        <v>160</v>
      </c>
      <c r="AO28" s="36" t="s">
        <v>160</v>
      </c>
      <c r="AP28" s="36" t="s">
        <v>160</v>
      </c>
      <c r="AQ28" s="36" t="s">
        <v>160</v>
      </c>
      <c r="AR28" s="36" t="s">
        <v>160</v>
      </c>
      <c r="AS28" s="36" t="s">
        <v>160</v>
      </c>
      <c r="AT28" s="36" t="s">
        <v>160</v>
      </c>
      <c r="AU28" s="36" t="s">
        <v>160</v>
      </c>
      <c r="AV28" s="36" t="s">
        <v>160</v>
      </c>
      <c r="AW28" s="36" t="s">
        <v>160</v>
      </c>
      <c r="AX28" s="36" t="s">
        <v>160</v>
      </c>
      <c r="AY28" s="36" t="s">
        <v>160</v>
      </c>
      <c r="AZ28" s="36" t="s">
        <v>160</v>
      </c>
      <c r="BA28" s="36" t="s">
        <v>160</v>
      </c>
      <c r="BB28" s="36" t="s">
        <v>160</v>
      </c>
      <c r="BC28" s="36" t="s">
        <v>160</v>
      </c>
    </row>
    <row r="29" spans="1:97" ht="22.5" customHeight="1" x14ac:dyDescent="0.25">
      <c r="A29" s="27">
        <v>1</v>
      </c>
      <c r="B29" s="20" t="s">
        <v>163</v>
      </c>
      <c r="C29" s="18"/>
      <c r="D29" s="36">
        <f>D50+D75</f>
        <v>57.905000000000001</v>
      </c>
      <c r="E29" s="36">
        <f>F29+G29+H29+I29</f>
        <v>56.048657330000005</v>
      </c>
      <c r="F29" s="36">
        <f>F22</f>
        <v>3.0640000000000001</v>
      </c>
      <c r="G29" s="36">
        <f>G22</f>
        <v>10.278929130000002</v>
      </c>
      <c r="H29" s="36">
        <f>H22</f>
        <v>41.925644200000001</v>
      </c>
      <c r="I29" s="36">
        <f>I22</f>
        <v>0.780084</v>
      </c>
      <c r="J29" s="36">
        <f>M29</f>
        <v>0.223276</v>
      </c>
      <c r="K29" s="36"/>
      <c r="L29" s="36"/>
      <c r="M29" s="36">
        <f>M24</f>
        <v>0.223276</v>
      </c>
      <c r="N29" s="36"/>
      <c r="O29" s="36">
        <f>O50</f>
        <v>2.4049186599999999</v>
      </c>
      <c r="P29" s="36">
        <f>P24</f>
        <v>2.4049186599999999</v>
      </c>
      <c r="Q29" s="36"/>
      <c r="R29" s="36">
        <f>R50</f>
        <v>0</v>
      </c>
      <c r="S29" s="36">
        <f>S50</f>
        <v>0</v>
      </c>
      <c r="T29" s="36">
        <f>T50</f>
        <v>19.144711800000003</v>
      </c>
      <c r="U29" s="36">
        <f>U24</f>
        <v>0.65908133999999996</v>
      </c>
      <c r="V29" s="36">
        <f>V24</f>
        <v>9.3189291300000008</v>
      </c>
      <c r="W29" s="36">
        <f>W24</f>
        <v>8.9836173299999995</v>
      </c>
      <c r="X29" s="36">
        <f>X50</f>
        <v>0.18308400000000002</v>
      </c>
      <c r="Y29" s="36">
        <f>Y50</f>
        <v>34.275750870000003</v>
      </c>
      <c r="Z29" s="36">
        <f>Z50</f>
        <v>0</v>
      </c>
      <c r="AA29" s="36">
        <f>AA50</f>
        <v>0.96</v>
      </c>
      <c r="AB29" s="36">
        <f>AB24</f>
        <v>32.718750870000001</v>
      </c>
      <c r="AC29" s="36">
        <f>AC24</f>
        <v>0.59699999999999998</v>
      </c>
      <c r="AD29" s="36">
        <f>AD22</f>
        <v>48.254000000000005</v>
      </c>
      <c r="AE29" s="36">
        <f>AF29+AG29+AH29+AI29</f>
        <v>46.707214441666665</v>
      </c>
      <c r="AF29" s="36">
        <f>AF22</f>
        <v>2.5533333333333337</v>
      </c>
      <c r="AG29" s="36">
        <f>AG22</f>
        <v>8.5657742750000008</v>
      </c>
      <c r="AH29" s="36">
        <f>AH22</f>
        <v>34.938036833333335</v>
      </c>
      <c r="AI29" s="36">
        <f>AI22</f>
        <v>0.65007000000000004</v>
      </c>
      <c r="AJ29" s="56">
        <f>AM29</f>
        <v>0.18606333333333333</v>
      </c>
      <c r="AK29" s="56" t="s">
        <v>160</v>
      </c>
      <c r="AL29" s="56" t="s">
        <v>160</v>
      </c>
      <c r="AM29" s="56">
        <f>AM24</f>
        <v>0.18606333333333333</v>
      </c>
      <c r="AN29" s="56" t="s">
        <v>160</v>
      </c>
      <c r="AO29" s="56">
        <f>AO24</f>
        <v>2.0040988833333335</v>
      </c>
      <c r="AP29" s="56">
        <f>AP24</f>
        <v>2.0040988833333335</v>
      </c>
      <c r="AQ29" s="56" t="s">
        <v>160</v>
      </c>
      <c r="AR29" s="56" t="s">
        <v>160</v>
      </c>
      <c r="AS29" s="56">
        <f>AS50</f>
        <v>0</v>
      </c>
      <c r="AT29" s="36">
        <f>AT50</f>
        <v>15.953926500000001</v>
      </c>
      <c r="AU29" s="36">
        <f>AU24</f>
        <v>0.54923444999999993</v>
      </c>
      <c r="AV29" s="36">
        <f>AV24</f>
        <v>7.7657742750000009</v>
      </c>
      <c r="AW29" s="36">
        <f>AW24</f>
        <v>7.4863477749999996</v>
      </c>
      <c r="AX29" s="36">
        <f>AX50</f>
        <v>0.15257000000000004</v>
      </c>
      <c r="AY29" s="36">
        <f>AY50</f>
        <v>28.563125725000003</v>
      </c>
      <c r="AZ29" s="36">
        <f>AZ50</f>
        <v>0</v>
      </c>
      <c r="BA29" s="36">
        <f>BA50</f>
        <v>0.8</v>
      </c>
      <c r="BB29" s="36">
        <f>BB24</f>
        <v>27.265625725</v>
      </c>
      <c r="BC29" s="36">
        <f>BC24</f>
        <v>0.4975</v>
      </c>
    </row>
    <row r="30" spans="1:97" ht="24.75" customHeight="1" x14ac:dyDescent="0.25">
      <c r="A30" s="28" t="s">
        <v>83</v>
      </c>
      <c r="B30" s="22" t="s">
        <v>82</v>
      </c>
      <c r="C30" s="21" t="s">
        <v>76</v>
      </c>
      <c r="D30" s="35" t="s">
        <v>160</v>
      </c>
      <c r="E30" s="59" t="s">
        <v>160</v>
      </c>
      <c r="F30" s="21" t="s">
        <v>160</v>
      </c>
      <c r="G30" s="28" t="s">
        <v>160</v>
      </c>
      <c r="H30" s="21" t="s">
        <v>160</v>
      </c>
      <c r="I30" s="21" t="s">
        <v>160</v>
      </c>
      <c r="J30" s="28" t="s">
        <v>160</v>
      </c>
      <c r="K30" s="21" t="s">
        <v>160</v>
      </c>
      <c r="L30" s="21" t="s">
        <v>160</v>
      </c>
      <c r="M30" s="21" t="s">
        <v>160</v>
      </c>
      <c r="N30" s="21" t="s">
        <v>160</v>
      </c>
      <c r="O30" s="21" t="s">
        <v>160</v>
      </c>
      <c r="P30" s="21" t="s">
        <v>160</v>
      </c>
      <c r="Q30" s="21" t="s">
        <v>160</v>
      </c>
      <c r="R30" s="21" t="s">
        <v>160</v>
      </c>
      <c r="S30" s="21" t="s">
        <v>160</v>
      </c>
      <c r="T30" s="21" t="s">
        <v>160</v>
      </c>
      <c r="U30" s="21" t="s">
        <v>160</v>
      </c>
      <c r="V30" s="21" t="s">
        <v>160</v>
      </c>
      <c r="W30" s="21" t="s">
        <v>160</v>
      </c>
      <c r="X30" s="21" t="s">
        <v>160</v>
      </c>
      <c r="Y30" s="21" t="s">
        <v>160</v>
      </c>
      <c r="Z30" s="21" t="s">
        <v>160</v>
      </c>
      <c r="AA30" s="21" t="s">
        <v>160</v>
      </c>
      <c r="AB30" s="21" t="s">
        <v>160</v>
      </c>
      <c r="AC30" s="21" t="s">
        <v>160</v>
      </c>
      <c r="AD30" s="35" t="s">
        <v>160</v>
      </c>
      <c r="AE30" s="59" t="s">
        <v>160</v>
      </c>
      <c r="AF30" s="21" t="s">
        <v>160</v>
      </c>
      <c r="AG30" s="28" t="s">
        <v>160</v>
      </c>
      <c r="AH30" s="21" t="s">
        <v>160</v>
      </c>
      <c r="AI30" s="21" t="s">
        <v>160</v>
      </c>
      <c r="AJ30" s="28" t="s">
        <v>160</v>
      </c>
      <c r="AK30" s="21" t="s">
        <v>160</v>
      </c>
      <c r="AL30" s="21" t="s">
        <v>160</v>
      </c>
      <c r="AM30" s="21" t="s">
        <v>160</v>
      </c>
      <c r="AN30" s="21" t="s">
        <v>160</v>
      </c>
      <c r="AO30" s="21" t="s">
        <v>160</v>
      </c>
      <c r="AP30" s="21" t="s">
        <v>160</v>
      </c>
      <c r="AQ30" s="21" t="s">
        <v>160</v>
      </c>
      <c r="AR30" s="21" t="s">
        <v>160</v>
      </c>
      <c r="AS30" s="21" t="s">
        <v>160</v>
      </c>
      <c r="AT30" s="21" t="s">
        <v>160</v>
      </c>
      <c r="AU30" s="21" t="s">
        <v>160</v>
      </c>
      <c r="AV30" s="21" t="s">
        <v>160</v>
      </c>
      <c r="AW30" s="21" t="s">
        <v>160</v>
      </c>
      <c r="AX30" s="21" t="s">
        <v>160</v>
      </c>
      <c r="AY30" s="21" t="s">
        <v>160</v>
      </c>
      <c r="AZ30" s="21" t="s">
        <v>160</v>
      </c>
      <c r="BA30" s="21" t="s">
        <v>160</v>
      </c>
      <c r="BB30" s="21" t="s">
        <v>160</v>
      </c>
      <c r="BC30" s="21" t="s">
        <v>160</v>
      </c>
    </row>
    <row r="31" spans="1:97" ht="33.75" customHeight="1" x14ac:dyDescent="0.25">
      <c r="A31" s="29" t="s">
        <v>85</v>
      </c>
      <c r="B31" s="24" t="s">
        <v>84</v>
      </c>
      <c r="C31" s="23" t="s">
        <v>76</v>
      </c>
      <c r="D31" s="29" t="s">
        <v>160</v>
      </c>
      <c r="E31" s="23" t="s">
        <v>160</v>
      </c>
      <c r="F31" s="23" t="s">
        <v>160</v>
      </c>
      <c r="G31" s="29" t="s">
        <v>160</v>
      </c>
      <c r="H31" s="23" t="s">
        <v>160</v>
      </c>
      <c r="I31" s="23" t="s">
        <v>160</v>
      </c>
      <c r="J31" s="29" t="s">
        <v>160</v>
      </c>
      <c r="K31" s="23" t="s">
        <v>160</v>
      </c>
      <c r="L31" s="23" t="s">
        <v>160</v>
      </c>
      <c r="M31" s="23" t="s">
        <v>160</v>
      </c>
      <c r="N31" s="23" t="s">
        <v>160</v>
      </c>
      <c r="O31" s="23" t="s">
        <v>160</v>
      </c>
      <c r="P31" s="23" t="s">
        <v>160</v>
      </c>
      <c r="Q31" s="23" t="s">
        <v>160</v>
      </c>
      <c r="R31" s="23" t="s">
        <v>160</v>
      </c>
      <c r="S31" s="23" t="s">
        <v>160</v>
      </c>
      <c r="T31" s="23" t="s">
        <v>160</v>
      </c>
      <c r="U31" s="23" t="s">
        <v>160</v>
      </c>
      <c r="V31" s="23" t="s">
        <v>160</v>
      </c>
      <c r="W31" s="23" t="s">
        <v>160</v>
      </c>
      <c r="X31" s="23" t="s">
        <v>160</v>
      </c>
      <c r="Y31" s="23" t="s">
        <v>160</v>
      </c>
      <c r="Z31" s="23" t="s">
        <v>160</v>
      </c>
      <c r="AA31" s="23" t="s">
        <v>160</v>
      </c>
      <c r="AB31" s="23" t="s">
        <v>160</v>
      </c>
      <c r="AC31" s="23" t="s">
        <v>160</v>
      </c>
      <c r="AD31" s="29" t="s">
        <v>160</v>
      </c>
      <c r="AE31" s="23" t="s">
        <v>160</v>
      </c>
      <c r="AF31" s="23" t="s">
        <v>160</v>
      </c>
      <c r="AG31" s="29" t="s">
        <v>160</v>
      </c>
      <c r="AH31" s="23" t="s">
        <v>160</v>
      </c>
      <c r="AI31" s="23" t="s">
        <v>160</v>
      </c>
      <c r="AJ31" s="29" t="s">
        <v>160</v>
      </c>
      <c r="AK31" s="23" t="s">
        <v>160</v>
      </c>
      <c r="AL31" s="23" t="s">
        <v>160</v>
      </c>
      <c r="AM31" s="23" t="s">
        <v>160</v>
      </c>
      <c r="AN31" s="23" t="s">
        <v>160</v>
      </c>
      <c r="AO31" s="23" t="s">
        <v>160</v>
      </c>
      <c r="AP31" s="23" t="s">
        <v>160</v>
      </c>
      <c r="AQ31" s="23" t="s">
        <v>160</v>
      </c>
      <c r="AR31" s="23" t="s">
        <v>160</v>
      </c>
      <c r="AS31" s="23" t="s">
        <v>160</v>
      </c>
      <c r="AT31" s="23" t="s">
        <v>160</v>
      </c>
      <c r="AU31" s="23" t="s">
        <v>160</v>
      </c>
      <c r="AV31" s="23" t="s">
        <v>160</v>
      </c>
      <c r="AW31" s="23" t="s">
        <v>160</v>
      </c>
      <c r="AX31" s="23" t="s">
        <v>160</v>
      </c>
      <c r="AY31" s="23" t="s">
        <v>160</v>
      </c>
      <c r="AZ31" s="23" t="s">
        <v>160</v>
      </c>
      <c r="BA31" s="23" t="s">
        <v>160</v>
      </c>
      <c r="BB31" s="23" t="s">
        <v>160</v>
      </c>
      <c r="BC31" s="23" t="s">
        <v>160</v>
      </c>
    </row>
    <row r="32" spans="1:97" ht="39.75" customHeight="1" x14ac:dyDescent="0.3">
      <c r="A32" s="120" t="s">
        <v>47</v>
      </c>
      <c r="B32" s="121" t="s">
        <v>86</v>
      </c>
      <c r="C32" s="102" t="s">
        <v>76</v>
      </c>
      <c r="D32" s="120" t="s">
        <v>160</v>
      </c>
      <c r="E32" s="102" t="s">
        <v>160</v>
      </c>
      <c r="F32" s="102" t="s">
        <v>160</v>
      </c>
      <c r="G32" s="120" t="s">
        <v>160</v>
      </c>
      <c r="H32" s="102" t="s">
        <v>160</v>
      </c>
      <c r="I32" s="102" t="s">
        <v>160</v>
      </c>
      <c r="J32" s="120" t="s">
        <v>160</v>
      </c>
      <c r="K32" s="102" t="s">
        <v>160</v>
      </c>
      <c r="L32" s="102" t="s">
        <v>160</v>
      </c>
      <c r="M32" s="102" t="s">
        <v>160</v>
      </c>
      <c r="N32" s="102" t="s">
        <v>160</v>
      </c>
      <c r="O32" s="102" t="s">
        <v>160</v>
      </c>
      <c r="P32" s="102" t="s">
        <v>160</v>
      </c>
      <c r="Q32" s="102" t="s">
        <v>160</v>
      </c>
      <c r="R32" s="102" t="s">
        <v>160</v>
      </c>
      <c r="S32" s="102" t="s">
        <v>160</v>
      </c>
      <c r="T32" s="102" t="s">
        <v>160</v>
      </c>
      <c r="U32" s="102" t="s">
        <v>160</v>
      </c>
      <c r="V32" s="102" t="s">
        <v>160</v>
      </c>
      <c r="W32" s="102" t="s">
        <v>160</v>
      </c>
      <c r="X32" s="102" t="s">
        <v>160</v>
      </c>
      <c r="Y32" s="102" t="s">
        <v>160</v>
      </c>
      <c r="Z32" s="102" t="s">
        <v>160</v>
      </c>
      <c r="AA32" s="102" t="s">
        <v>160</v>
      </c>
      <c r="AB32" s="102" t="s">
        <v>160</v>
      </c>
      <c r="AC32" s="102" t="s">
        <v>160</v>
      </c>
      <c r="AD32" s="120" t="s">
        <v>160</v>
      </c>
      <c r="AE32" s="102" t="s">
        <v>160</v>
      </c>
      <c r="AF32" s="102" t="s">
        <v>160</v>
      </c>
      <c r="AG32" s="120" t="s">
        <v>160</v>
      </c>
      <c r="AH32" s="102" t="s">
        <v>160</v>
      </c>
      <c r="AI32" s="102" t="s">
        <v>160</v>
      </c>
      <c r="AJ32" s="120" t="s">
        <v>160</v>
      </c>
      <c r="AK32" s="102" t="s">
        <v>160</v>
      </c>
      <c r="AL32" s="102" t="s">
        <v>160</v>
      </c>
      <c r="AM32" s="102" t="s">
        <v>160</v>
      </c>
      <c r="AN32" s="102" t="s">
        <v>160</v>
      </c>
      <c r="AO32" s="102" t="s">
        <v>160</v>
      </c>
      <c r="AP32" s="102" t="s">
        <v>160</v>
      </c>
      <c r="AQ32" s="102" t="s">
        <v>160</v>
      </c>
      <c r="AR32" s="102" t="s">
        <v>160</v>
      </c>
      <c r="AS32" s="102" t="s">
        <v>160</v>
      </c>
      <c r="AT32" s="102" t="s">
        <v>160</v>
      </c>
      <c r="AU32" s="102" t="s">
        <v>160</v>
      </c>
      <c r="AV32" s="102" t="s">
        <v>160</v>
      </c>
      <c r="AW32" s="102" t="s">
        <v>160</v>
      </c>
      <c r="AX32" s="102" t="s">
        <v>160</v>
      </c>
      <c r="AY32" s="102" t="s">
        <v>160</v>
      </c>
      <c r="AZ32" s="102" t="s">
        <v>160</v>
      </c>
      <c r="BA32" s="102" t="s">
        <v>160</v>
      </c>
      <c r="BB32" s="102" t="s">
        <v>160</v>
      </c>
      <c r="BC32" s="102" t="s">
        <v>160</v>
      </c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</row>
    <row r="33" spans="1:97" ht="39.75" customHeight="1" x14ac:dyDescent="0.3">
      <c r="A33" s="120" t="s">
        <v>48</v>
      </c>
      <c r="B33" s="121" t="s">
        <v>88</v>
      </c>
      <c r="C33" s="102" t="s">
        <v>76</v>
      </c>
      <c r="D33" s="120" t="s">
        <v>160</v>
      </c>
      <c r="E33" s="102" t="s">
        <v>160</v>
      </c>
      <c r="F33" s="102" t="s">
        <v>160</v>
      </c>
      <c r="G33" s="120" t="s">
        <v>160</v>
      </c>
      <c r="H33" s="102" t="s">
        <v>160</v>
      </c>
      <c r="I33" s="102" t="s">
        <v>160</v>
      </c>
      <c r="J33" s="120" t="s">
        <v>160</v>
      </c>
      <c r="K33" s="102" t="s">
        <v>160</v>
      </c>
      <c r="L33" s="102" t="s">
        <v>160</v>
      </c>
      <c r="M33" s="102" t="s">
        <v>160</v>
      </c>
      <c r="N33" s="102" t="s">
        <v>160</v>
      </c>
      <c r="O33" s="102" t="s">
        <v>160</v>
      </c>
      <c r="P33" s="102" t="s">
        <v>160</v>
      </c>
      <c r="Q33" s="102" t="s">
        <v>160</v>
      </c>
      <c r="R33" s="102" t="s">
        <v>160</v>
      </c>
      <c r="S33" s="102" t="s">
        <v>160</v>
      </c>
      <c r="T33" s="102" t="s">
        <v>160</v>
      </c>
      <c r="U33" s="102" t="s">
        <v>160</v>
      </c>
      <c r="V33" s="102" t="s">
        <v>160</v>
      </c>
      <c r="W33" s="102" t="s">
        <v>160</v>
      </c>
      <c r="X33" s="102" t="s">
        <v>160</v>
      </c>
      <c r="Y33" s="102" t="s">
        <v>160</v>
      </c>
      <c r="Z33" s="102" t="s">
        <v>160</v>
      </c>
      <c r="AA33" s="102" t="s">
        <v>160</v>
      </c>
      <c r="AB33" s="102" t="s">
        <v>160</v>
      </c>
      <c r="AC33" s="102" t="s">
        <v>160</v>
      </c>
      <c r="AD33" s="120" t="s">
        <v>160</v>
      </c>
      <c r="AE33" s="102" t="s">
        <v>160</v>
      </c>
      <c r="AF33" s="102" t="s">
        <v>160</v>
      </c>
      <c r="AG33" s="120" t="s">
        <v>160</v>
      </c>
      <c r="AH33" s="102" t="s">
        <v>160</v>
      </c>
      <c r="AI33" s="102" t="s">
        <v>160</v>
      </c>
      <c r="AJ33" s="120" t="s">
        <v>160</v>
      </c>
      <c r="AK33" s="102" t="s">
        <v>160</v>
      </c>
      <c r="AL33" s="102" t="s">
        <v>160</v>
      </c>
      <c r="AM33" s="102" t="s">
        <v>160</v>
      </c>
      <c r="AN33" s="102" t="s">
        <v>160</v>
      </c>
      <c r="AO33" s="102" t="s">
        <v>160</v>
      </c>
      <c r="AP33" s="102" t="s">
        <v>160</v>
      </c>
      <c r="AQ33" s="102" t="s">
        <v>160</v>
      </c>
      <c r="AR33" s="102" t="s">
        <v>160</v>
      </c>
      <c r="AS33" s="102" t="s">
        <v>160</v>
      </c>
      <c r="AT33" s="102" t="s">
        <v>160</v>
      </c>
      <c r="AU33" s="102" t="s">
        <v>160</v>
      </c>
      <c r="AV33" s="102" t="s">
        <v>160</v>
      </c>
      <c r="AW33" s="102" t="s">
        <v>160</v>
      </c>
      <c r="AX33" s="102" t="s">
        <v>160</v>
      </c>
      <c r="AY33" s="102" t="s">
        <v>160</v>
      </c>
      <c r="AZ33" s="102" t="s">
        <v>160</v>
      </c>
      <c r="BA33" s="102" t="s">
        <v>160</v>
      </c>
      <c r="BB33" s="102" t="s">
        <v>160</v>
      </c>
      <c r="BC33" s="102" t="s">
        <v>160</v>
      </c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</row>
    <row r="34" spans="1:97" ht="39.75" customHeight="1" x14ac:dyDescent="0.3">
      <c r="A34" s="120" t="s">
        <v>49</v>
      </c>
      <c r="B34" s="121" t="s">
        <v>90</v>
      </c>
      <c r="C34" s="102" t="s">
        <v>76</v>
      </c>
      <c r="D34" s="120" t="s">
        <v>160</v>
      </c>
      <c r="E34" s="102" t="s">
        <v>160</v>
      </c>
      <c r="F34" s="102" t="s">
        <v>160</v>
      </c>
      <c r="G34" s="120" t="s">
        <v>160</v>
      </c>
      <c r="H34" s="102" t="s">
        <v>160</v>
      </c>
      <c r="I34" s="102" t="s">
        <v>160</v>
      </c>
      <c r="J34" s="120" t="s">
        <v>160</v>
      </c>
      <c r="K34" s="102" t="s">
        <v>160</v>
      </c>
      <c r="L34" s="102" t="s">
        <v>160</v>
      </c>
      <c r="M34" s="102" t="s">
        <v>160</v>
      </c>
      <c r="N34" s="102" t="s">
        <v>160</v>
      </c>
      <c r="O34" s="102" t="s">
        <v>160</v>
      </c>
      <c r="P34" s="102" t="s">
        <v>160</v>
      </c>
      <c r="Q34" s="102" t="s">
        <v>160</v>
      </c>
      <c r="R34" s="102" t="s">
        <v>160</v>
      </c>
      <c r="S34" s="102" t="s">
        <v>160</v>
      </c>
      <c r="T34" s="102" t="s">
        <v>160</v>
      </c>
      <c r="U34" s="102" t="s">
        <v>160</v>
      </c>
      <c r="V34" s="102" t="s">
        <v>160</v>
      </c>
      <c r="W34" s="102" t="s">
        <v>160</v>
      </c>
      <c r="X34" s="102" t="s">
        <v>160</v>
      </c>
      <c r="Y34" s="102" t="s">
        <v>160</v>
      </c>
      <c r="Z34" s="102" t="s">
        <v>160</v>
      </c>
      <c r="AA34" s="102" t="s">
        <v>160</v>
      </c>
      <c r="AB34" s="102" t="s">
        <v>160</v>
      </c>
      <c r="AC34" s="102" t="s">
        <v>160</v>
      </c>
      <c r="AD34" s="120" t="s">
        <v>160</v>
      </c>
      <c r="AE34" s="102" t="s">
        <v>160</v>
      </c>
      <c r="AF34" s="102" t="s">
        <v>160</v>
      </c>
      <c r="AG34" s="120" t="s">
        <v>160</v>
      </c>
      <c r="AH34" s="102" t="s">
        <v>160</v>
      </c>
      <c r="AI34" s="102" t="s">
        <v>160</v>
      </c>
      <c r="AJ34" s="120" t="s">
        <v>160</v>
      </c>
      <c r="AK34" s="102" t="s">
        <v>160</v>
      </c>
      <c r="AL34" s="102" t="s">
        <v>160</v>
      </c>
      <c r="AM34" s="102" t="s">
        <v>160</v>
      </c>
      <c r="AN34" s="102" t="s">
        <v>160</v>
      </c>
      <c r="AO34" s="102" t="s">
        <v>160</v>
      </c>
      <c r="AP34" s="102" t="s">
        <v>160</v>
      </c>
      <c r="AQ34" s="102" t="s">
        <v>160</v>
      </c>
      <c r="AR34" s="102" t="s">
        <v>160</v>
      </c>
      <c r="AS34" s="102" t="s">
        <v>160</v>
      </c>
      <c r="AT34" s="102" t="s">
        <v>160</v>
      </c>
      <c r="AU34" s="102" t="s">
        <v>160</v>
      </c>
      <c r="AV34" s="102" t="s">
        <v>160</v>
      </c>
      <c r="AW34" s="102" t="s">
        <v>160</v>
      </c>
      <c r="AX34" s="102" t="s">
        <v>160</v>
      </c>
      <c r="AY34" s="102" t="s">
        <v>160</v>
      </c>
      <c r="AZ34" s="102" t="s">
        <v>160</v>
      </c>
      <c r="BA34" s="102" t="s">
        <v>160</v>
      </c>
      <c r="BB34" s="102" t="s">
        <v>160</v>
      </c>
      <c r="BC34" s="102" t="s">
        <v>160</v>
      </c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</row>
    <row r="35" spans="1:97" ht="18.75" customHeight="1" x14ac:dyDescent="0.3">
      <c r="A35" s="29" t="s">
        <v>87</v>
      </c>
      <c r="B35" s="24" t="s">
        <v>92</v>
      </c>
      <c r="C35" s="23" t="s">
        <v>76</v>
      </c>
      <c r="D35" s="29" t="s">
        <v>160</v>
      </c>
      <c r="E35" s="23" t="s">
        <v>160</v>
      </c>
      <c r="F35" s="23" t="s">
        <v>160</v>
      </c>
      <c r="G35" s="29" t="s">
        <v>160</v>
      </c>
      <c r="H35" s="23" t="s">
        <v>160</v>
      </c>
      <c r="I35" s="23" t="s">
        <v>160</v>
      </c>
      <c r="J35" s="29" t="s">
        <v>160</v>
      </c>
      <c r="K35" s="23" t="s">
        <v>160</v>
      </c>
      <c r="L35" s="23" t="s">
        <v>160</v>
      </c>
      <c r="M35" s="23" t="s">
        <v>160</v>
      </c>
      <c r="N35" s="23" t="s">
        <v>160</v>
      </c>
      <c r="O35" s="23" t="s">
        <v>160</v>
      </c>
      <c r="P35" s="23" t="s">
        <v>160</v>
      </c>
      <c r="Q35" s="23" t="s">
        <v>160</v>
      </c>
      <c r="R35" s="23" t="s">
        <v>160</v>
      </c>
      <c r="S35" s="23" t="s">
        <v>160</v>
      </c>
      <c r="T35" s="23" t="s">
        <v>160</v>
      </c>
      <c r="U35" s="23" t="s">
        <v>160</v>
      </c>
      <c r="V35" s="23" t="s">
        <v>160</v>
      </c>
      <c r="W35" s="23" t="s">
        <v>160</v>
      </c>
      <c r="X35" s="23" t="s">
        <v>160</v>
      </c>
      <c r="Y35" s="23" t="s">
        <v>160</v>
      </c>
      <c r="Z35" s="23" t="s">
        <v>160</v>
      </c>
      <c r="AA35" s="23" t="s">
        <v>160</v>
      </c>
      <c r="AB35" s="23" t="s">
        <v>160</v>
      </c>
      <c r="AC35" s="23" t="s">
        <v>160</v>
      </c>
      <c r="AD35" s="29" t="s">
        <v>160</v>
      </c>
      <c r="AE35" s="23" t="s">
        <v>160</v>
      </c>
      <c r="AF35" s="23" t="s">
        <v>160</v>
      </c>
      <c r="AG35" s="29" t="s">
        <v>160</v>
      </c>
      <c r="AH35" s="23" t="s">
        <v>160</v>
      </c>
      <c r="AI35" s="23" t="s">
        <v>160</v>
      </c>
      <c r="AJ35" s="29" t="s">
        <v>160</v>
      </c>
      <c r="AK35" s="23" t="s">
        <v>160</v>
      </c>
      <c r="AL35" s="23" t="s">
        <v>160</v>
      </c>
      <c r="AM35" s="23" t="s">
        <v>160</v>
      </c>
      <c r="AN35" s="23" t="s">
        <v>160</v>
      </c>
      <c r="AO35" s="23" t="s">
        <v>160</v>
      </c>
      <c r="AP35" s="23" t="s">
        <v>160</v>
      </c>
      <c r="AQ35" s="23" t="s">
        <v>160</v>
      </c>
      <c r="AR35" s="23" t="s">
        <v>160</v>
      </c>
      <c r="AS35" s="23" t="s">
        <v>160</v>
      </c>
      <c r="AT35" s="23" t="s">
        <v>160</v>
      </c>
      <c r="AU35" s="23" t="s">
        <v>160</v>
      </c>
      <c r="AV35" s="23" t="s">
        <v>160</v>
      </c>
      <c r="AW35" s="23" t="s">
        <v>160</v>
      </c>
      <c r="AX35" s="23" t="s">
        <v>160</v>
      </c>
      <c r="AY35" s="23" t="s">
        <v>160</v>
      </c>
      <c r="AZ35" s="23" t="s">
        <v>160</v>
      </c>
      <c r="BA35" s="23" t="s">
        <v>160</v>
      </c>
      <c r="BB35" s="23" t="s">
        <v>160</v>
      </c>
      <c r="BC35" s="23" t="s">
        <v>160</v>
      </c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</row>
    <row r="36" spans="1:97" ht="56.25" x14ac:dyDescent="0.25">
      <c r="A36" s="32" t="s">
        <v>135</v>
      </c>
      <c r="B36" s="31" t="s">
        <v>94</v>
      </c>
      <c r="C36" s="102" t="s">
        <v>76</v>
      </c>
      <c r="D36" s="120" t="s">
        <v>160</v>
      </c>
      <c r="E36" s="102" t="s">
        <v>160</v>
      </c>
      <c r="F36" s="102" t="s">
        <v>160</v>
      </c>
      <c r="G36" s="120" t="s">
        <v>160</v>
      </c>
      <c r="H36" s="102" t="s">
        <v>160</v>
      </c>
      <c r="I36" s="102" t="s">
        <v>160</v>
      </c>
      <c r="J36" s="120" t="s">
        <v>160</v>
      </c>
      <c r="K36" s="102" t="s">
        <v>160</v>
      </c>
      <c r="L36" s="102" t="s">
        <v>160</v>
      </c>
      <c r="M36" s="102" t="s">
        <v>160</v>
      </c>
      <c r="N36" s="102" t="s">
        <v>160</v>
      </c>
      <c r="O36" s="102" t="s">
        <v>160</v>
      </c>
      <c r="P36" s="102" t="s">
        <v>160</v>
      </c>
      <c r="Q36" s="102" t="s">
        <v>160</v>
      </c>
      <c r="R36" s="102" t="s">
        <v>160</v>
      </c>
      <c r="S36" s="102" t="s">
        <v>160</v>
      </c>
      <c r="T36" s="102" t="s">
        <v>160</v>
      </c>
      <c r="U36" s="102" t="s">
        <v>160</v>
      </c>
      <c r="V36" s="102" t="s">
        <v>160</v>
      </c>
      <c r="W36" s="102" t="s">
        <v>160</v>
      </c>
      <c r="X36" s="102" t="s">
        <v>160</v>
      </c>
      <c r="Y36" s="102" t="s">
        <v>160</v>
      </c>
      <c r="Z36" s="102" t="s">
        <v>160</v>
      </c>
      <c r="AA36" s="102" t="s">
        <v>160</v>
      </c>
      <c r="AB36" s="102" t="s">
        <v>160</v>
      </c>
      <c r="AC36" s="102" t="s">
        <v>160</v>
      </c>
      <c r="AD36" s="120" t="s">
        <v>160</v>
      </c>
      <c r="AE36" s="102" t="s">
        <v>160</v>
      </c>
      <c r="AF36" s="102" t="s">
        <v>160</v>
      </c>
      <c r="AG36" s="120" t="s">
        <v>160</v>
      </c>
      <c r="AH36" s="102" t="s">
        <v>160</v>
      </c>
      <c r="AI36" s="102" t="s">
        <v>160</v>
      </c>
      <c r="AJ36" s="120" t="s">
        <v>160</v>
      </c>
      <c r="AK36" s="102" t="s">
        <v>160</v>
      </c>
      <c r="AL36" s="102" t="s">
        <v>160</v>
      </c>
      <c r="AM36" s="102" t="s">
        <v>160</v>
      </c>
      <c r="AN36" s="102" t="s">
        <v>160</v>
      </c>
      <c r="AO36" s="102" t="s">
        <v>160</v>
      </c>
      <c r="AP36" s="102" t="s">
        <v>160</v>
      </c>
      <c r="AQ36" s="102" t="s">
        <v>160</v>
      </c>
      <c r="AR36" s="102" t="s">
        <v>160</v>
      </c>
      <c r="AS36" s="102" t="s">
        <v>160</v>
      </c>
      <c r="AT36" s="102" t="s">
        <v>160</v>
      </c>
      <c r="AU36" s="102" t="s">
        <v>160</v>
      </c>
      <c r="AV36" s="102" t="s">
        <v>160</v>
      </c>
      <c r="AW36" s="102" t="s">
        <v>160</v>
      </c>
      <c r="AX36" s="102" t="s">
        <v>160</v>
      </c>
      <c r="AY36" s="102" t="s">
        <v>160</v>
      </c>
      <c r="AZ36" s="102" t="s">
        <v>160</v>
      </c>
      <c r="BA36" s="102" t="s">
        <v>160</v>
      </c>
      <c r="BB36" s="102" t="s">
        <v>160</v>
      </c>
      <c r="BC36" s="102" t="s">
        <v>160</v>
      </c>
    </row>
    <row r="37" spans="1:97" ht="37.5" x14ac:dyDescent="0.25">
      <c r="A37" s="32" t="s">
        <v>136</v>
      </c>
      <c r="B37" s="31" t="s">
        <v>96</v>
      </c>
      <c r="C37" s="102" t="s">
        <v>76</v>
      </c>
      <c r="D37" s="120" t="s">
        <v>160</v>
      </c>
      <c r="E37" s="102" t="s">
        <v>160</v>
      </c>
      <c r="F37" s="102" t="s">
        <v>160</v>
      </c>
      <c r="G37" s="120" t="s">
        <v>160</v>
      </c>
      <c r="H37" s="102" t="s">
        <v>160</v>
      </c>
      <c r="I37" s="102" t="s">
        <v>160</v>
      </c>
      <c r="J37" s="120" t="s">
        <v>160</v>
      </c>
      <c r="K37" s="102" t="s">
        <v>160</v>
      </c>
      <c r="L37" s="102" t="s">
        <v>160</v>
      </c>
      <c r="M37" s="102" t="s">
        <v>160</v>
      </c>
      <c r="N37" s="102" t="s">
        <v>160</v>
      </c>
      <c r="O37" s="102" t="s">
        <v>160</v>
      </c>
      <c r="P37" s="102" t="s">
        <v>160</v>
      </c>
      <c r="Q37" s="102" t="s">
        <v>160</v>
      </c>
      <c r="R37" s="102" t="s">
        <v>160</v>
      </c>
      <c r="S37" s="102" t="s">
        <v>160</v>
      </c>
      <c r="T37" s="102" t="s">
        <v>160</v>
      </c>
      <c r="U37" s="102" t="s">
        <v>160</v>
      </c>
      <c r="V37" s="102" t="s">
        <v>160</v>
      </c>
      <c r="W37" s="102" t="s">
        <v>160</v>
      </c>
      <c r="X37" s="102" t="s">
        <v>160</v>
      </c>
      <c r="Y37" s="102" t="s">
        <v>160</v>
      </c>
      <c r="Z37" s="102" t="s">
        <v>160</v>
      </c>
      <c r="AA37" s="102" t="s">
        <v>160</v>
      </c>
      <c r="AB37" s="102" t="s">
        <v>160</v>
      </c>
      <c r="AC37" s="102" t="s">
        <v>160</v>
      </c>
      <c r="AD37" s="120" t="s">
        <v>160</v>
      </c>
      <c r="AE37" s="102" t="s">
        <v>160</v>
      </c>
      <c r="AF37" s="102" t="s">
        <v>160</v>
      </c>
      <c r="AG37" s="120" t="s">
        <v>160</v>
      </c>
      <c r="AH37" s="102" t="s">
        <v>160</v>
      </c>
      <c r="AI37" s="102" t="s">
        <v>160</v>
      </c>
      <c r="AJ37" s="120" t="s">
        <v>160</v>
      </c>
      <c r="AK37" s="102" t="s">
        <v>160</v>
      </c>
      <c r="AL37" s="102" t="s">
        <v>160</v>
      </c>
      <c r="AM37" s="102" t="s">
        <v>160</v>
      </c>
      <c r="AN37" s="102" t="s">
        <v>160</v>
      </c>
      <c r="AO37" s="102" t="s">
        <v>160</v>
      </c>
      <c r="AP37" s="102" t="s">
        <v>160</v>
      </c>
      <c r="AQ37" s="102" t="s">
        <v>160</v>
      </c>
      <c r="AR37" s="102" t="s">
        <v>160</v>
      </c>
      <c r="AS37" s="102" t="s">
        <v>160</v>
      </c>
      <c r="AT37" s="102" t="s">
        <v>160</v>
      </c>
      <c r="AU37" s="102" t="s">
        <v>160</v>
      </c>
      <c r="AV37" s="102" t="s">
        <v>160</v>
      </c>
      <c r="AW37" s="102" t="s">
        <v>160</v>
      </c>
      <c r="AX37" s="102" t="s">
        <v>160</v>
      </c>
      <c r="AY37" s="102" t="s">
        <v>160</v>
      </c>
      <c r="AZ37" s="102" t="s">
        <v>160</v>
      </c>
      <c r="BA37" s="102" t="s">
        <v>160</v>
      </c>
      <c r="BB37" s="102" t="s">
        <v>160</v>
      </c>
      <c r="BC37" s="102" t="s">
        <v>160</v>
      </c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</row>
    <row r="38" spans="1:97" ht="33.75" customHeight="1" x14ac:dyDescent="0.25">
      <c r="A38" s="29" t="s">
        <v>89</v>
      </c>
      <c r="B38" s="24" t="s">
        <v>97</v>
      </c>
      <c r="C38" s="23" t="s">
        <v>76</v>
      </c>
      <c r="D38" s="29" t="s">
        <v>160</v>
      </c>
      <c r="E38" s="23" t="s">
        <v>160</v>
      </c>
      <c r="F38" s="23" t="s">
        <v>160</v>
      </c>
      <c r="G38" s="29" t="s">
        <v>160</v>
      </c>
      <c r="H38" s="23" t="s">
        <v>160</v>
      </c>
      <c r="I38" s="23" t="s">
        <v>160</v>
      </c>
      <c r="J38" s="29" t="s">
        <v>160</v>
      </c>
      <c r="K38" s="23" t="s">
        <v>160</v>
      </c>
      <c r="L38" s="23" t="s">
        <v>160</v>
      </c>
      <c r="M38" s="23" t="s">
        <v>160</v>
      </c>
      <c r="N38" s="23" t="s">
        <v>160</v>
      </c>
      <c r="O38" s="23" t="s">
        <v>160</v>
      </c>
      <c r="P38" s="23" t="s">
        <v>160</v>
      </c>
      <c r="Q38" s="23" t="s">
        <v>160</v>
      </c>
      <c r="R38" s="23" t="s">
        <v>160</v>
      </c>
      <c r="S38" s="23" t="s">
        <v>160</v>
      </c>
      <c r="T38" s="23" t="s">
        <v>160</v>
      </c>
      <c r="U38" s="23" t="s">
        <v>160</v>
      </c>
      <c r="V38" s="23" t="s">
        <v>160</v>
      </c>
      <c r="W38" s="23" t="s">
        <v>160</v>
      </c>
      <c r="X38" s="23" t="s">
        <v>160</v>
      </c>
      <c r="Y38" s="23" t="s">
        <v>160</v>
      </c>
      <c r="Z38" s="23" t="s">
        <v>160</v>
      </c>
      <c r="AA38" s="23" t="s">
        <v>160</v>
      </c>
      <c r="AB38" s="23" t="s">
        <v>160</v>
      </c>
      <c r="AC38" s="23" t="s">
        <v>160</v>
      </c>
      <c r="AD38" s="29" t="s">
        <v>160</v>
      </c>
      <c r="AE38" s="23" t="s">
        <v>160</v>
      </c>
      <c r="AF38" s="23" t="s">
        <v>160</v>
      </c>
      <c r="AG38" s="29" t="s">
        <v>160</v>
      </c>
      <c r="AH38" s="23" t="s">
        <v>160</v>
      </c>
      <c r="AI38" s="23" t="s">
        <v>160</v>
      </c>
      <c r="AJ38" s="29" t="s">
        <v>160</v>
      </c>
      <c r="AK38" s="23" t="s">
        <v>160</v>
      </c>
      <c r="AL38" s="23" t="s">
        <v>160</v>
      </c>
      <c r="AM38" s="23" t="s">
        <v>160</v>
      </c>
      <c r="AN38" s="23" t="s">
        <v>160</v>
      </c>
      <c r="AO38" s="23" t="s">
        <v>160</v>
      </c>
      <c r="AP38" s="23" t="s">
        <v>160</v>
      </c>
      <c r="AQ38" s="23" t="s">
        <v>160</v>
      </c>
      <c r="AR38" s="23" t="s">
        <v>160</v>
      </c>
      <c r="AS38" s="23" t="s">
        <v>160</v>
      </c>
      <c r="AT38" s="23" t="s">
        <v>160</v>
      </c>
      <c r="AU38" s="23" t="s">
        <v>160</v>
      </c>
      <c r="AV38" s="23" t="s">
        <v>160</v>
      </c>
      <c r="AW38" s="23" t="s">
        <v>160</v>
      </c>
      <c r="AX38" s="23" t="s">
        <v>160</v>
      </c>
      <c r="AY38" s="23" t="s">
        <v>160</v>
      </c>
      <c r="AZ38" s="23" t="s">
        <v>160</v>
      </c>
      <c r="BA38" s="23" t="s">
        <v>160</v>
      </c>
      <c r="BB38" s="23" t="s">
        <v>160</v>
      </c>
      <c r="BC38" s="23" t="s">
        <v>160</v>
      </c>
    </row>
    <row r="39" spans="1:97" ht="37.5" x14ac:dyDescent="0.25">
      <c r="A39" s="67" t="s">
        <v>180</v>
      </c>
      <c r="B39" s="26" t="s">
        <v>98</v>
      </c>
      <c r="C39" s="25" t="s">
        <v>76</v>
      </c>
      <c r="D39" s="30" t="s">
        <v>160</v>
      </c>
      <c r="E39" s="25" t="s">
        <v>160</v>
      </c>
      <c r="F39" s="25" t="s">
        <v>160</v>
      </c>
      <c r="G39" s="30" t="s">
        <v>160</v>
      </c>
      <c r="H39" s="25" t="s">
        <v>160</v>
      </c>
      <c r="I39" s="25" t="s">
        <v>160</v>
      </c>
      <c r="J39" s="30" t="s">
        <v>160</v>
      </c>
      <c r="K39" s="25" t="s">
        <v>160</v>
      </c>
      <c r="L39" s="25" t="s">
        <v>160</v>
      </c>
      <c r="M39" s="25" t="s">
        <v>160</v>
      </c>
      <c r="N39" s="25" t="s">
        <v>160</v>
      </c>
      <c r="O39" s="25" t="s">
        <v>160</v>
      </c>
      <c r="P39" s="25" t="s">
        <v>160</v>
      </c>
      <c r="Q39" s="25" t="s">
        <v>160</v>
      </c>
      <c r="R39" s="25" t="s">
        <v>160</v>
      </c>
      <c r="S39" s="25" t="s">
        <v>160</v>
      </c>
      <c r="T39" s="25" t="s">
        <v>160</v>
      </c>
      <c r="U39" s="25" t="s">
        <v>160</v>
      </c>
      <c r="V39" s="25" t="s">
        <v>160</v>
      </c>
      <c r="W39" s="25" t="s">
        <v>160</v>
      </c>
      <c r="X39" s="25" t="s">
        <v>160</v>
      </c>
      <c r="Y39" s="25" t="s">
        <v>160</v>
      </c>
      <c r="Z39" s="25" t="s">
        <v>160</v>
      </c>
      <c r="AA39" s="25" t="s">
        <v>160</v>
      </c>
      <c r="AB39" s="25" t="s">
        <v>160</v>
      </c>
      <c r="AC39" s="25" t="s">
        <v>160</v>
      </c>
      <c r="AD39" s="30" t="s">
        <v>160</v>
      </c>
      <c r="AE39" s="25" t="s">
        <v>160</v>
      </c>
      <c r="AF39" s="25" t="s">
        <v>160</v>
      </c>
      <c r="AG39" s="30" t="s">
        <v>160</v>
      </c>
      <c r="AH39" s="25" t="s">
        <v>160</v>
      </c>
      <c r="AI39" s="25" t="s">
        <v>160</v>
      </c>
      <c r="AJ39" s="30" t="s">
        <v>160</v>
      </c>
      <c r="AK39" s="25" t="s">
        <v>160</v>
      </c>
      <c r="AL39" s="25" t="s">
        <v>160</v>
      </c>
      <c r="AM39" s="25" t="s">
        <v>160</v>
      </c>
      <c r="AN39" s="25" t="s">
        <v>160</v>
      </c>
      <c r="AO39" s="25" t="s">
        <v>160</v>
      </c>
      <c r="AP39" s="25" t="s">
        <v>160</v>
      </c>
      <c r="AQ39" s="25" t="s">
        <v>160</v>
      </c>
      <c r="AR39" s="25" t="s">
        <v>160</v>
      </c>
      <c r="AS39" s="25" t="s">
        <v>160</v>
      </c>
      <c r="AT39" s="25" t="s">
        <v>160</v>
      </c>
      <c r="AU39" s="25" t="s">
        <v>160</v>
      </c>
      <c r="AV39" s="25" t="s">
        <v>160</v>
      </c>
      <c r="AW39" s="25" t="s">
        <v>160</v>
      </c>
      <c r="AX39" s="25" t="s">
        <v>160</v>
      </c>
      <c r="AY39" s="25" t="s">
        <v>160</v>
      </c>
      <c r="AZ39" s="25" t="s">
        <v>160</v>
      </c>
      <c r="BA39" s="25" t="s">
        <v>160</v>
      </c>
      <c r="BB39" s="25" t="s">
        <v>160</v>
      </c>
      <c r="BC39" s="25" t="s">
        <v>160</v>
      </c>
    </row>
    <row r="40" spans="1:97" ht="93.75" x14ac:dyDescent="0.25">
      <c r="A40" s="32" t="s">
        <v>181</v>
      </c>
      <c r="B40" s="31" t="s">
        <v>99</v>
      </c>
      <c r="C40" s="102" t="s">
        <v>76</v>
      </c>
      <c r="D40" s="120" t="s">
        <v>160</v>
      </c>
      <c r="E40" s="102" t="s">
        <v>160</v>
      </c>
      <c r="F40" s="102" t="s">
        <v>160</v>
      </c>
      <c r="G40" s="120" t="s">
        <v>160</v>
      </c>
      <c r="H40" s="102" t="s">
        <v>160</v>
      </c>
      <c r="I40" s="102" t="s">
        <v>160</v>
      </c>
      <c r="J40" s="120" t="s">
        <v>160</v>
      </c>
      <c r="K40" s="102" t="s">
        <v>160</v>
      </c>
      <c r="L40" s="102" t="s">
        <v>160</v>
      </c>
      <c r="M40" s="102" t="s">
        <v>160</v>
      </c>
      <c r="N40" s="102" t="s">
        <v>160</v>
      </c>
      <c r="O40" s="102" t="s">
        <v>160</v>
      </c>
      <c r="P40" s="102" t="s">
        <v>160</v>
      </c>
      <c r="Q40" s="102" t="s">
        <v>160</v>
      </c>
      <c r="R40" s="102" t="s">
        <v>160</v>
      </c>
      <c r="S40" s="102" t="s">
        <v>160</v>
      </c>
      <c r="T40" s="102" t="s">
        <v>160</v>
      </c>
      <c r="U40" s="102" t="s">
        <v>160</v>
      </c>
      <c r="V40" s="102" t="s">
        <v>160</v>
      </c>
      <c r="W40" s="102" t="s">
        <v>160</v>
      </c>
      <c r="X40" s="102" t="s">
        <v>160</v>
      </c>
      <c r="Y40" s="102" t="s">
        <v>160</v>
      </c>
      <c r="Z40" s="102" t="s">
        <v>160</v>
      </c>
      <c r="AA40" s="102" t="s">
        <v>160</v>
      </c>
      <c r="AB40" s="102" t="s">
        <v>160</v>
      </c>
      <c r="AC40" s="102" t="s">
        <v>160</v>
      </c>
      <c r="AD40" s="120" t="s">
        <v>160</v>
      </c>
      <c r="AE40" s="102" t="s">
        <v>160</v>
      </c>
      <c r="AF40" s="102" t="s">
        <v>160</v>
      </c>
      <c r="AG40" s="120" t="s">
        <v>160</v>
      </c>
      <c r="AH40" s="102" t="s">
        <v>160</v>
      </c>
      <c r="AI40" s="102" t="s">
        <v>160</v>
      </c>
      <c r="AJ40" s="120" t="s">
        <v>160</v>
      </c>
      <c r="AK40" s="102" t="s">
        <v>160</v>
      </c>
      <c r="AL40" s="102" t="s">
        <v>160</v>
      </c>
      <c r="AM40" s="102" t="s">
        <v>160</v>
      </c>
      <c r="AN40" s="102" t="s">
        <v>160</v>
      </c>
      <c r="AO40" s="102" t="s">
        <v>160</v>
      </c>
      <c r="AP40" s="102" t="s">
        <v>160</v>
      </c>
      <c r="AQ40" s="102" t="s">
        <v>160</v>
      </c>
      <c r="AR40" s="102" t="s">
        <v>160</v>
      </c>
      <c r="AS40" s="102" t="s">
        <v>160</v>
      </c>
      <c r="AT40" s="102" t="s">
        <v>160</v>
      </c>
      <c r="AU40" s="102" t="s">
        <v>160</v>
      </c>
      <c r="AV40" s="102" t="s">
        <v>160</v>
      </c>
      <c r="AW40" s="102" t="s">
        <v>160</v>
      </c>
      <c r="AX40" s="102" t="s">
        <v>160</v>
      </c>
      <c r="AY40" s="102" t="s">
        <v>160</v>
      </c>
      <c r="AZ40" s="102" t="s">
        <v>160</v>
      </c>
      <c r="BA40" s="102" t="s">
        <v>160</v>
      </c>
      <c r="BB40" s="102" t="s">
        <v>160</v>
      </c>
      <c r="BC40" s="102" t="s">
        <v>160</v>
      </c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</row>
    <row r="41" spans="1:97" ht="75" x14ac:dyDescent="0.25">
      <c r="A41" s="32" t="s">
        <v>181</v>
      </c>
      <c r="B41" s="31" t="s">
        <v>100</v>
      </c>
      <c r="C41" s="102" t="s">
        <v>76</v>
      </c>
      <c r="D41" s="120" t="s">
        <v>160</v>
      </c>
      <c r="E41" s="102" t="s">
        <v>160</v>
      </c>
      <c r="F41" s="102" t="s">
        <v>160</v>
      </c>
      <c r="G41" s="120" t="s">
        <v>160</v>
      </c>
      <c r="H41" s="102" t="s">
        <v>160</v>
      </c>
      <c r="I41" s="102" t="s">
        <v>160</v>
      </c>
      <c r="J41" s="120" t="s">
        <v>160</v>
      </c>
      <c r="K41" s="102" t="s">
        <v>160</v>
      </c>
      <c r="L41" s="102" t="s">
        <v>160</v>
      </c>
      <c r="M41" s="102" t="s">
        <v>160</v>
      </c>
      <c r="N41" s="102" t="s">
        <v>160</v>
      </c>
      <c r="O41" s="102" t="s">
        <v>160</v>
      </c>
      <c r="P41" s="102" t="s">
        <v>160</v>
      </c>
      <c r="Q41" s="102" t="s">
        <v>160</v>
      </c>
      <c r="R41" s="102" t="s">
        <v>160</v>
      </c>
      <c r="S41" s="102" t="s">
        <v>160</v>
      </c>
      <c r="T41" s="102" t="s">
        <v>160</v>
      </c>
      <c r="U41" s="102" t="s">
        <v>160</v>
      </c>
      <c r="V41" s="102" t="s">
        <v>160</v>
      </c>
      <c r="W41" s="102" t="s">
        <v>160</v>
      </c>
      <c r="X41" s="102" t="s">
        <v>160</v>
      </c>
      <c r="Y41" s="102" t="s">
        <v>160</v>
      </c>
      <c r="Z41" s="102" t="s">
        <v>160</v>
      </c>
      <c r="AA41" s="102" t="s">
        <v>160</v>
      </c>
      <c r="AB41" s="102" t="s">
        <v>160</v>
      </c>
      <c r="AC41" s="102" t="s">
        <v>160</v>
      </c>
      <c r="AD41" s="120" t="s">
        <v>160</v>
      </c>
      <c r="AE41" s="102" t="s">
        <v>160</v>
      </c>
      <c r="AF41" s="102" t="s">
        <v>160</v>
      </c>
      <c r="AG41" s="120" t="s">
        <v>160</v>
      </c>
      <c r="AH41" s="102" t="s">
        <v>160</v>
      </c>
      <c r="AI41" s="102" t="s">
        <v>160</v>
      </c>
      <c r="AJ41" s="120" t="s">
        <v>160</v>
      </c>
      <c r="AK41" s="102" t="s">
        <v>160</v>
      </c>
      <c r="AL41" s="102" t="s">
        <v>160</v>
      </c>
      <c r="AM41" s="102" t="s">
        <v>160</v>
      </c>
      <c r="AN41" s="102" t="s">
        <v>160</v>
      </c>
      <c r="AO41" s="102" t="s">
        <v>160</v>
      </c>
      <c r="AP41" s="102" t="s">
        <v>160</v>
      </c>
      <c r="AQ41" s="102" t="s">
        <v>160</v>
      </c>
      <c r="AR41" s="102" t="s">
        <v>160</v>
      </c>
      <c r="AS41" s="102" t="s">
        <v>160</v>
      </c>
      <c r="AT41" s="102" t="s">
        <v>160</v>
      </c>
      <c r="AU41" s="102" t="s">
        <v>160</v>
      </c>
      <c r="AV41" s="102" t="s">
        <v>160</v>
      </c>
      <c r="AW41" s="102" t="s">
        <v>160</v>
      </c>
      <c r="AX41" s="102" t="s">
        <v>160</v>
      </c>
      <c r="AY41" s="102" t="s">
        <v>160</v>
      </c>
      <c r="AZ41" s="102" t="s">
        <v>160</v>
      </c>
      <c r="BA41" s="102" t="s">
        <v>160</v>
      </c>
      <c r="BB41" s="102" t="s">
        <v>160</v>
      </c>
      <c r="BC41" s="102" t="s">
        <v>160</v>
      </c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</row>
    <row r="42" spans="1:97" ht="75" x14ac:dyDescent="0.25">
      <c r="A42" s="32" t="s">
        <v>181</v>
      </c>
      <c r="B42" s="31" t="s">
        <v>101</v>
      </c>
      <c r="C42" s="102" t="s">
        <v>76</v>
      </c>
      <c r="D42" s="120" t="s">
        <v>160</v>
      </c>
      <c r="E42" s="102" t="s">
        <v>160</v>
      </c>
      <c r="F42" s="102" t="s">
        <v>160</v>
      </c>
      <c r="G42" s="120" t="s">
        <v>160</v>
      </c>
      <c r="H42" s="102" t="s">
        <v>160</v>
      </c>
      <c r="I42" s="102" t="s">
        <v>160</v>
      </c>
      <c r="J42" s="120" t="s">
        <v>160</v>
      </c>
      <c r="K42" s="102" t="s">
        <v>160</v>
      </c>
      <c r="L42" s="102" t="s">
        <v>160</v>
      </c>
      <c r="M42" s="102" t="s">
        <v>160</v>
      </c>
      <c r="N42" s="102" t="s">
        <v>160</v>
      </c>
      <c r="O42" s="102" t="s">
        <v>160</v>
      </c>
      <c r="P42" s="102" t="s">
        <v>160</v>
      </c>
      <c r="Q42" s="102" t="s">
        <v>160</v>
      </c>
      <c r="R42" s="102" t="s">
        <v>160</v>
      </c>
      <c r="S42" s="102" t="s">
        <v>160</v>
      </c>
      <c r="T42" s="102" t="s">
        <v>160</v>
      </c>
      <c r="U42" s="102" t="s">
        <v>160</v>
      </c>
      <c r="V42" s="102" t="s">
        <v>160</v>
      </c>
      <c r="W42" s="102" t="s">
        <v>160</v>
      </c>
      <c r="X42" s="102" t="s">
        <v>160</v>
      </c>
      <c r="Y42" s="102" t="s">
        <v>160</v>
      </c>
      <c r="Z42" s="102" t="s">
        <v>160</v>
      </c>
      <c r="AA42" s="102" t="s">
        <v>160</v>
      </c>
      <c r="AB42" s="102" t="s">
        <v>160</v>
      </c>
      <c r="AC42" s="102" t="s">
        <v>160</v>
      </c>
      <c r="AD42" s="120" t="s">
        <v>160</v>
      </c>
      <c r="AE42" s="102" t="s">
        <v>160</v>
      </c>
      <c r="AF42" s="102" t="s">
        <v>160</v>
      </c>
      <c r="AG42" s="120" t="s">
        <v>160</v>
      </c>
      <c r="AH42" s="102" t="s">
        <v>160</v>
      </c>
      <c r="AI42" s="102" t="s">
        <v>160</v>
      </c>
      <c r="AJ42" s="120" t="s">
        <v>160</v>
      </c>
      <c r="AK42" s="102" t="s">
        <v>160</v>
      </c>
      <c r="AL42" s="102" t="s">
        <v>160</v>
      </c>
      <c r="AM42" s="102" t="s">
        <v>160</v>
      </c>
      <c r="AN42" s="102" t="s">
        <v>160</v>
      </c>
      <c r="AO42" s="102" t="s">
        <v>160</v>
      </c>
      <c r="AP42" s="102" t="s">
        <v>160</v>
      </c>
      <c r="AQ42" s="102" t="s">
        <v>160</v>
      </c>
      <c r="AR42" s="102" t="s">
        <v>160</v>
      </c>
      <c r="AS42" s="102" t="s">
        <v>160</v>
      </c>
      <c r="AT42" s="102" t="s">
        <v>160</v>
      </c>
      <c r="AU42" s="102" t="s">
        <v>160</v>
      </c>
      <c r="AV42" s="102" t="s">
        <v>160</v>
      </c>
      <c r="AW42" s="102" t="s">
        <v>160</v>
      </c>
      <c r="AX42" s="102" t="s">
        <v>160</v>
      </c>
      <c r="AY42" s="102" t="s">
        <v>160</v>
      </c>
      <c r="AZ42" s="102" t="s">
        <v>160</v>
      </c>
      <c r="BA42" s="102" t="s">
        <v>160</v>
      </c>
      <c r="BB42" s="102" t="s">
        <v>160</v>
      </c>
      <c r="BC42" s="102" t="s">
        <v>160</v>
      </c>
      <c r="BD42" s="2"/>
      <c r="BE42" s="2"/>
      <c r="BF42" s="2"/>
      <c r="BG42" s="2"/>
      <c r="BH42" s="2"/>
      <c r="BI42" s="2"/>
    </row>
    <row r="43" spans="1:97" ht="37.5" x14ac:dyDescent="0.3">
      <c r="A43" s="67" t="s">
        <v>179</v>
      </c>
      <c r="B43" s="26" t="s">
        <v>98</v>
      </c>
      <c r="C43" s="25" t="s">
        <v>76</v>
      </c>
      <c r="D43" s="30" t="s">
        <v>160</v>
      </c>
      <c r="E43" s="25" t="s">
        <v>160</v>
      </c>
      <c r="F43" s="25" t="s">
        <v>160</v>
      </c>
      <c r="G43" s="30" t="s">
        <v>160</v>
      </c>
      <c r="H43" s="25" t="s">
        <v>160</v>
      </c>
      <c r="I43" s="25" t="s">
        <v>160</v>
      </c>
      <c r="J43" s="30" t="s">
        <v>160</v>
      </c>
      <c r="K43" s="25" t="s">
        <v>160</v>
      </c>
      <c r="L43" s="25" t="s">
        <v>160</v>
      </c>
      <c r="M43" s="25" t="s">
        <v>160</v>
      </c>
      <c r="N43" s="25" t="s">
        <v>160</v>
      </c>
      <c r="O43" s="25" t="s">
        <v>160</v>
      </c>
      <c r="P43" s="25" t="s">
        <v>160</v>
      </c>
      <c r="Q43" s="25" t="s">
        <v>160</v>
      </c>
      <c r="R43" s="25" t="s">
        <v>160</v>
      </c>
      <c r="S43" s="25" t="s">
        <v>160</v>
      </c>
      <c r="T43" s="25" t="s">
        <v>160</v>
      </c>
      <c r="U43" s="25" t="s">
        <v>160</v>
      </c>
      <c r="V43" s="25" t="s">
        <v>160</v>
      </c>
      <c r="W43" s="25" t="s">
        <v>160</v>
      </c>
      <c r="X43" s="25" t="s">
        <v>160</v>
      </c>
      <c r="Y43" s="25" t="s">
        <v>160</v>
      </c>
      <c r="Z43" s="25" t="s">
        <v>160</v>
      </c>
      <c r="AA43" s="25" t="s">
        <v>160</v>
      </c>
      <c r="AB43" s="25" t="s">
        <v>160</v>
      </c>
      <c r="AC43" s="25" t="s">
        <v>160</v>
      </c>
      <c r="AD43" s="30" t="s">
        <v>160</v>
      </c>
      <c r="AE43" s="25" t="s">
        <v>160</v>
      </c>
      <c r="AF43" s="25" t="s">
        <v>160</v>
      </c>
      <c r="AG43" s="30" t="s">
        <v>160</v>
      </c>
      <c r="AH43" s="25" t="s">
        <v>160</v>
      </c>
      <c r="AI43" s="25" t="s">
        <v>160</v>
      </c>
      <c r="AJ43" s="30" t="s">
        <v>160</v>
      </c>
      <c r="AK43" s="25" t="s">
        <v>160</v>
      </c>
      <c r="AL43" s="25" t="s">
        <v>160</v>
      </c>
      <c r="AM43" s="25" t="s">
        <v>160</v>
      </c>
      <c r="AN43" s="25" t="s">
        <v>160</v>
      </c>
      <c r="AO43" s="25" t="s">
        <v>160</v>
      </c>
      <c r="AP43" s="25" t="s">
        <v>160</v>
      </c>
      <c r="AQ43" s="25" t="s">
        <v>160</v>
      </c>
      <c r="AR43" s="25" t="s">
        <v>160</v>
      </c>
      <c r="AS43" s="25" t="s">
        <v>160</v>
      </c>
      <c r="AT43" s="25" t="s">
        <v>160</v>
      </c>
      <c r="AU43" s="25" t="s">
        <v>160</v>
      </c>
      <c r="AV43" s="25" t="s">
        <v>160</v>
      </c>
      <c r="AW43" s="25" t="s">
        <v>160</v>
      </c>
      <c r="AX43" s="25" t="s">
        <v>160</v>
      </c>
      <c r="AY43" s="25" t="s">
        <v>160</v>
      </c>
      <c r="AZ43" s="25" t="s">
        <v>160</v>
      </c>
      <c r="BA43" s="25" t="s">
        <v>160</v>
      </c>
      <c r="BB43" s="25" t="s">
        <v>160</v>
      </c>
      <c r="BC43" s="25" t="s">
        <v>160</v>
      </c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</row>
    <row r="44" spans="1:97" ht="93.75" x14ac:dyDescent="0.25">
      <c r="A44" s="32" t="s">
        <v>178</v>
      </c>
      <c r="B44" s="31" t="s">
        <v>99</v>
      </c>
      <c r="C44" s="33" t="s">
        <v>76</v>
      </c>
      <c r="D44" s="120" t="s">
        <v>160</v>
      </c>
      <c r="E44" s="102" t="s">
        <v>160</v>
      </c>
      <c r="F44" s="102" t="s">
        <v>160</v>
      </c>
      <c r="G44" s="120" t="s">
        <v>160</v>
      </c>
      <c r="H44" s="102" t="s">
        <v>160</v>
      </c>
      <c r="I44" s="102" t="s">
        <v>160</v>
      </c>
      <c r="J44" s="120" t="s">
        <v>160</v>
      </c>
      <c r="K44" s="102" t="s">
        <v>160</v>
      </c>
      <c r="L44" s="102" t="s">
        <v>160</v>
      </c>
      <c r="M44" s="102" t="s">
        <v>160</v>
      </c>
      <c r="N44" s="102" t="s">
        <v>160</v>
      </c>
      <c r="O44" s="102" t="s">
        <v>160</v>
      </c>
      <c r="P44" s="102" t="s">
        <v>160</v>
      </c>
      <c r="Q44" s="102" t="s">
        <v>160</v>
      </c>
      <c r="R44" s="102" t="s">
        <v>160</v>
      </c>
      <c r="S44" s="102" t="s">
        <v>160</v>
      </c>
      <c r="T44" s="102" t="s">
        <v>160</v>
      </c>
      <c r="U44" s="102" t="s">
        <v>160</v>
      </c>
      <c r="V44" s="102" t="s">
        <v>160</v>
      </c>
      <c r="W44" s="102" t="s">
        <v>160</v>
      </c>
      <c r="X44" s="102" t="s">
        <v>160</v>
      </c>
      <c r="Y44" s="102" t="s">
        <v>160</v>
      </c>
      <c r="Z44" s="102" t="s">
        <v>160</v>
      </c>
      <c r="AA44" s="102" t="s">
        <v>160</v>
      </c>
      <c r="AB44" s="102" t="s">
        <v>160</v>
      </c>
      <c r="AC44" s="102" t="s">
        <v>160</v>
      </c>
      <c r="AD44" s="120" t="s">
        <v>160</v>
      </c>
      <c r="AE44" s="102" t="s">
        <v>160</v>
      </c>
      <c r="AF44" s="102" t="s">
        <v>160</v>
      </c>
      <c r="AG44" s="120" t="s">
        <v>160</v>
      </c>
      <c r="AH44" s="102" t="s">
        <v>160</v>
      </c>
      <c r="AI44" s="102" t="s">
        <v>160</v>
      </c>
      <c r="AJ44" s="120" t="s">
        <v>160</v>
      </c>
      <c r="AK44" s="102" t="s">
        <v>160</v>
      </c>
      <c r="AL44" s="102" t="s">
        <v>160</v>
      </c>
      <c r="AM44" s="102" t="s">
        <v>160</v>
      </c>
      <c r="AN44" s="102" t="s">
        <v>160</v>
      </c>
      <c r="AO44" s="102" t="s">
        <v>160</v>
      </c>
      <c r="AP44" s="102" t="s">
        <v>160</v>
      </c>
      <c r="AQ44" s="102" t="s">
        <v>160</v>
      </c>
      <c r="AR44" s="102" t="s">
        <v>160</v>
      </c>
      <c r="AS44" s="102" t="s">
        <v>160</v>
      </c>
      <c r="AT44" s="102" t="s">
        <v>160</v>
      </c>
      <c r="AU44" s="102" t="s">
        <v>160</v>
      </c>
      <c r="AV44" s="102" t="s">
        <v>160</v>
      </c>
      <c r="AW44" s="102" t="s">
        <v>160</v>
      </c>
      <c r="AX44" s="102" t="s">
        <v>160</v>
      </c>
      <c r="AY44" s="102" t="s">
        <v>160</v>
      </c>
      <c r="AZ44" s="102" t="s">
        <v>160</v>
      </c>
      <c r="BA44" s="102" t="s">
        <v>160</v>
      </c>
      <c r="BB44" s="102" t="s">
        <v>160</v>
      </c>
      <c r="BC44" s="102" t="s">
        <v>160</v>
      </c>
    </row>
    <row r="45" spans="1:97" ht="75" x14ac:dyDescent="0.25">
      <c r="A45" s="32" t="s">
        <v>178</v>
      </c>
      <c r="B45" s="31" t="s">
        <v>100</v>
      </c>
      <c r="C45" s="33" t="s">
        <v>76</v>
      </c>
      <c r="D45" s="120" t="s">
        <v>160</v>
      </c>
      <c r="E45" s="102" t="s">
        <v>160</v>
      </c>
      <c r="F45" s="102" t="s">
        <v>160</v>
      </c>
      <c r="G45" s="120" t="s">
        <v>160</v>
      </c>
      <c r="H45" s="102" t="s">
        <v>160</v>
      </c>
      <c r="I45" s="102" t="s">
        <v>160</v>
      </c>
      <c r="J45" s="120" t="s">
        <v>160</v>
      </c>
      <c r="K45" s="102" t="s">
        <v>160</v>
      </c>
      <c r="L45" s="102" t="s">
        <v>160</v>
      </c>
      <c r="M45" s="102" t="s">
        <v>160</v>
      </c>
      <c r="N45" s="102" t="s">
        <v>160</v>
      </c>
      <c r="O45" s="102" t="s">
        <v>160</v>
      </c>
      <c r="P45" s="102" t="s">
        <v>160</v>
      </c>
      <c r="Q45" s="102" t="s">
        <v>160</v>
      </c>
      <c r="R45" s="102" t="s">
        <v>160</v>
      </c>
      <c r="S45" s="102" t="s">
        <v>160</v>
      </c>
      <c r="T45" s="102" t="s">
        <v>160</v>
      </c>
      <c r="U45" s="102" t="s">
        <v>160</v>
      </c>
      <c r="V45" s="102" t="s">
        <v>160</v>
      </c>
      <c r="W45" s="102" t="s">
        <v>160</v>
      </c>
      <c r="X45" s="102" t="s">
        <v>160</v>
      </c>
      <c r="Y45" s="102" t="s">
        <v>160</v>
      </c>
      <c r="Z45" s="102" t="s">
        <v>160</v>
      </c>
      <c r="AA45" s="102" t="s">
        <v>160</v>
      </c>
      <c r="AB45" s="102" t="s">
        <v>160</v>
      </c>
      <c r="AC45" s="102" t="s">
        <v>160</v>
      </c>
      <c r="AD45" s="120" t="s">
        <v>160</v>
      </c>
      <c r="AE45" s="102" t="s">
        <v>160</v>
      </c>
      <c r="AF45" s="102" t="s">
        <v>160</v>
      </c>
      <c r="AG45" s="120" t="s">
        <v>160</v>
      </c>
      <c r="AH45" s="102" t="s">
        <v>160</v>
      </c>
      <c r="AI45" s="102" t="s">
        <v>160</v>
      </c>
      <c r="AJ45" s="120" t="s">
        <v>160</v>
      </c>
      <c r="AK45" s="102" t="s">
        <v>160</v>
      </c>
      <c r="AL45" s="102" t="s">
        <v>160</v>
      </c>
      <c r="AM45" s="102" t="s">
        <v>160</v>
      </c>
      <c r="AN45" s="102" t="s">
        <v>160</v>
      </c>
      <c r="AO45" s="102" t="s">
        <v>160</v>
      </c>
      <c r="AP45" s="102" t="s">
        <v>160</v>
      </c>
      <c r="AQ45" s="102" t="s">
        <v>160</v>
      </c>
      <c r="AR45" s="102" t="s">
        <v>160</v>
      </c>
      <c r="AS45" s="102" t="s">
        <v>160</v>
      </c>
      <c r="AT45" s="102" t="s">
        <v>160</v>
      </c>
      <c r="AU45" s="102" t="s">
        <v>160</v>
      </c>
      <c r="AV45" s="102" t="s">
        <v>160</v>
      </c>
      <c r="AW45" s="102" t="s">
        <v>160</v>
      </c>
      <c r="AX45" s="102" t="s">
        <v>160</v>
      </c>
      <c r="AY45" s="102" t="s">
        <v>160</v>
      </c>
      <c r="AZ45" s="102" t="s">
        <v>160</v>
      </c>
      <c r="BA45" s="102" t="s">
        <v>160</v>
      </c>
      <c r="BB45" s="102" t="s">
        <v>160</v>
      </c>
      <c r="BC45" s="102" t="s">
        <v>160</v>
      </c>
    </row>
    <row r="46" spans="1:97" ht="75" x14ac:dyDescent="0.25">
      <c r="A46" s="32" t="s">
        <v>178</v>
      </c>
      <c r="B46" s="31" t="s">
        <v>102</v>
      </c>
      <c r="C46" s="33" t="s">
        <v>76</v>
      </c>
      <c r="D46" s="120" t="s">
        <v>160</v>
      </c>
      <c r="E46" s="102" t="s">
        <v>160</v>
      </c>
      <c r="F46" s="102" t="s">
        <v>160</v>
      </c>
      <c r="G46" s="120" t="s">
        <v>160</v>
      </c>
      <c r="H46" s="102" t="s">
        <v>160</v>
      </c>
      <c r="I46" s="102" t="s">
        <v>160</v>
      </c>
      <c r="J46" s="120" t="s">
        <v>160</v>
      </c>
      <c r="K46" s="102" t="s">
        <v>160</v>
      </c>
      <c r="L46" s="102" t="s">
        <v>160</v>
      </c>
      <c r="M46" s="102" t="s">
        <v>160</v>
      </c>
      <c r="N46" s="102" t="s">
        <v>160</v>
      </c>
      <c r="O46" s="102" t="s">
        <v>160</v>
      </c>
      <c r="P46" s="102" t="s">
        <v>160</v>
      </c>
      <c r="Q46" s="102" t="s">
        <v>160</v>
      </c>
      <c r="R46" s="102" t="s">
        <v>160</v>
      </c>
      <c r="S46" s="102" t="s">
        <v>160</v>
      </c>
      <c r="T46" s="102" t="s">
        <v>160</v>
      </c>
      <c r="U46" s="102" t="s">
        <v>160</v>
      </c>
      <c r="V46" s="102" t="s">
        <v>160</v>
      </c>
      <c r="W46" s="102" t="s">
        <v>160</v>
      </c>
      <c r="X46" s="102" t="s">
        <v>160</v>
      </c>
      <c r="Y46" s="102" t="s">
        <v>160</v>
      </c>
      <c r="Z46" s="102" t="s">
        <v>160</v>
      </c>
      <c r="AA46" s="102" t="s">
        <v>160</v>
      </c>
      <c r="AB46" s="102" t="s">
        <v>160</v>
      </c>
      <c r="AC46" s="102" t="s">
        <v>160</v>
      </c>
      <c r="AD46" s="120" t="s">
        <v>160</v>
      </c>
      <c r="AE46" s="102" t="s">
        <v>160</v>
      </c>
      <c r="AF46" s="102" t="s">
        <v>160</v>
      </c>
      <c r="AG46" s="120" t="s">
        <v>160</v>
      </c>
      <c r="AH46" s="102" t="s">
        <v>160</v>
      </c>
      <c r="AI46" s="102" t="s">
        <v>160</v>
      </c>
      <c r="AJ46" s="120" t="s">
        <v>160</v>
      </c>
      <c r="AK46" s="102" t="s">
        <v>160</v>
      </c>
      <c r="AL46" s="102" t="s">
        <v>160</v>
      </c>
      <c r="AM46" s="102" t="s">
        <v>160</v>
      </c>
      <c r="AN46" s="102" t="s">
        <v>160</v>
      </c>
      <c r="AO46" s="102" t="s">
        <v>160</v>
      </c>
      <c r="AP46" s="102" t="s">
        <v>160</v>
      </c>
      <c r="AQ46" s="102" t="s">
        <v>160</v>
      </c>
      <c r="AR46" s="102" t="s">
        <v>160</v>
      </c>
      <c r="AS46" s="102" t="s">
        <v>160</v>
      </c>
      <c r="AT46" s="102" t="s">
        <v>160</v>
      </c>
      <c r="AU46" s="102" t="s">
        <v>160</v>
      </c>
      <c r="AV46" s="102" t="s">
        <v>160</v>
      </c>
      <c r="AW46" s="102" t="s">
        <v>160</v>
      </c>
      <c r="AX46" s="102" t="s">
        <v>160</v>
      </c>
      <c r="AY46" s="102" t="s">
        <v>160</v>
      </c>
      <c r="AZ46" s="102" t="s">
        <v>160</v>
      </c>
      <c r="BA46" s="102" t="s">
        <v>160</v>
      </c>
      <c r="BB46" s="102" t="s">
        <v>160</v>
      </c>
      <c r="BC46" s="102" t="s">
        <v>160</v>
      </c>
    </row>
    <row r="47" spans="1:97" ht="33.75" customHeight="1" x14ac:dyDescent="0.25">
      <c r="A47" s="32" t="s">
        <v>139</v>
      </c>
      <c r="B47" s="31" t="s">
        <v>103</v>
      </c>
      <c r="C47" s="33" t="s">
        <v>76</v>
      </c>
      <c r="D47" s="120" t="s">
        <v>160</v>
      </c>
      <c r="E47" s="102" t="s">
        <v>160</v>
      </c>
      <c r="F47" s="102" t="s">
        <v>160</v>
      </c>
      <c r="G47" s="120" t="s">
        <v>160</v>
      </c>
      <c r="H47" s="102" t="s">
        <v>160</v>
      </c>
      <c r="I47" s="102" t="s">
        <v>160</v>
      </c>
      <c r="J47" s="120" t="s">
        <v>160</v>
      </c>
      <c r="K47" s="102" t="s">
        <v>160</v>
      </c>
      <c r="L47" s="102" t="s">
        <v>160</v>
      </c>
      <c r="M47" s="102" t="s">
        <v>160</v>
      </c>
      <c r="N47" s="102" t="s">
        <v>160</v>
      </c>
      <c r="O47" s="102" t="s">
        <v>160</v>
      </c>
      <c r="P47" s="102" t="s">
        <v>160</v>
      </c>
      <c r="Q47" s="102" t="s">
        <v>160</v>
      </c>
      <c r="R47" s="102" t="s">
        <v>160</v>
      </c>
      <c r="S47" s="102" t="s">
        <v>160</v>
      </c>
      <c r="T47" s="102" t="s">
        <v>160</v>
      </c>
      <c r="U47" s="102" t="s">
        <v>160</v>
      </c>
      <c r="V47" s="102" t="s">
        <v>160</v>
      </c>
      <c r="W47" s="102" t="s">
        <v>160</v>
      </c>
      <c r="X47" s="102" t="s">
        <v>160</v>
      </c>
      <c r="Y47" s="102" t="s">
        <v>160</v>
      </c>
      <c r="Z47" s="102" t="s">
        <v>160</v>
      </c>
      <c r="AA47" s="102" t="s">
        <v>160</v>
      </c>
      <c r="AB47" s="102" t="s">
        <v>160</v>
      </c>
      <c r="AC47" s="102" t="s">
        <v>160</v>
      </c>
      <c r="AD47" s="120" t="s">
        <v>160</v>
      </c>
      <c r="AE47" s="102" t="s">
        <v>160</v>
      </c>
      <c r="AF47" s="102" t="s">
        <v>160</v>
      </c>
      <c r="AG47" s="120" t="s">
        <v>160</v>
      </c>
      <c r="AH47" s="102" t="s">
        <v>160</v>
      </c>
      <c r="AI47" s="102" t="s">
        <v>160</v>
      </c>
      <c r="AJ47" s="120" t="s">
        <v>160</v>
      </c>
      <c r="AK47" s="102" t="s">
        <v>160</v>
      </c>
      <c r="AL47" s="102" t="s">
        <v>160</v>
      </c>
      <c r="AM47" s="102" t="s">
        <v>160</v>
      </c>
      <c r="AN47" s="102" t="s">
        <v>160</v>
      </c>
      <c r="AO47" s="102" t="s">
        <v>160</v>
      </c>
      <c r="AP47" s="102" t="s">
        <v>160</v>
      </c>
      <c r="AQ47" s="102" t="s">
        <v>160</v>
      </c>
      <c r="AR47" s="102" t="s">
        <v>160</v>
      </c>
      <c r="AS47" s="102" t="s">
        <v>160</v>
      </c>
      <c r="AT47" s="102" t="s">
        <v>160</v>
      </c>
      <c r="AU47" s="102" t="s">
        <v>160</v>
      </c>
      <c r="AV47" s="102" t="s">
        <v>160</v>
      </c>
      <c r="AW47" s="102" t="s">
        <v>160</v>
      </c>
      <c r="AX47" s="102" t="s">
        <v>160</v>
      </c>
      <c r="AY47" s="102" t="s">
        <v>160</v>
      </c>
      <c r="AZ47" s="102" t="s">
        <v>160</v>
      </c>
      <c r="BA47" s="102" t="s">
        <v>160</v>
      </c>
      <c r="BB47" s="102" t="s">
        <v>160</v>
      </c>
      <c r="BC47" s="102" t="s">
        <v>160</v>
      </c>
    </row>
    <row r="48" spans="1:97" ht="56.25" x14ac:dyDescent="0.25">
      <c r="A48" s="32" t="s">
        <v>159</v>
      </c>
      <c r="B48" s="31" t="s">
        <v>104</v>
      </c>
      <c r="C48" s="33" t="s">
        <v>76</v>
      </c>
      <c r="D48" s="120" t="s">
        <v>160</v>
      </c>
      <c r="E48" s="102" t="s">
        <v>160</v>
      </c>
      <c r="F48" s="102" t="s">
        <v>160</v>
      </c>
      <c r="G48" s="120" t="s">
        <v>160</v>
      </c>
      <c r="H48" s="102" t="s">
        <v>160</v>
      </c>
      <c r="I48" s="102" t="s">
        <v>160</v>
      </c>
      <c r="J48" s="120" t="s">
        <v>160</v>
      </c>
      <c r="K48" s="102" t="s">
        <v>160</v>
      </c>
      <c r="L48" s="102" t="s">
        <v>160</v>
      </c>
      <c r="M48" s="102" t="s">
        <v>160</v>
      </c>
      <c r="N48" s="102" t="s">
        <v>160</v>
      </c>
      <c r="O48" s="102" t="s">
        <v>160</v>
      </c>
      <c r="P48" s="102" t="s">
        <v>160</v>
      </c>
      <c r="Q48" s="102" t="s">
        <v>160</v>
      </c>
      <c r="R48" s="102" t="s">
        <v>160</v>
      </c>
      <c r="S48" s="102" t="s">
        <v>160</v>
      </c>
      <c r="T48" s="102" t="s">
        <v>160</v>
      </c>
      <c r="U48" s="102" t="s">
        <v>160</v>
      </c>
      <c r="V48" s="102" t="s">
        <v>160</v>
      </c>
      <c r="W48" s="102" t="s">
        <v>160</v>
      </c>
      <c r="X48" s="102" t="s">
        <v>160</v>
      </c>
      <c r="Y48" s="102" t="s">
        <v>160</v>
      </c>
      <c r="Z48" s="102" t="s">
        <v>160</v>
      </c>
      <c r="AA48" s="102" t="s">
        <v>160</v>
      </c>
      <c r="AB48" s="102" t="s">
        <v>160</v>
      </c>
      <c r="AC48" s="102" t="s">
        <v>160</v>
      </c>
      <c r="AD48" s="120" t="s">
        <v>160</v>
      </c>
      <c r="AE48" s="102" t="s">
        <v>160</v>
      </c>
      <c r="AF48" s="102" t="s">
        <v>160</v>
      </c>
      <c r="AG48" s="120" t="s">
        <v>160</v>
      </c>
      <c r="AH48" s="102" t="s">
        <v>160</v>
      </c>
      <c r="AI48" s="102" t="s">
        <v>160</v>
      </c>
      <c r="AJ48" s="120" t="s">
        <v>160</v>
      </c>
      <c r="AK48" s="102" t="s">
        <v>160</v>
      </c>
      <c r="AL48" s="102" t="s">
        <v>160</v>
      </c>
      <c r="AM48" s="102" t="s">
        <v>160</v>
      </c>
      <c r="AN48" s="102" t="s">
        <v>160</v>
      </c>
      <c r="AO48" s="102" t="s">
        <v>160</v>
      </c>
      <c r="AP48" s="102" t="s">
        <v>160</v>
      </c>
      <c r="AQ48" s="102" t="s">
        <v>160</v>
      </c>
      <c r="AR48" s="102" t="s">
        <v>160</v>
      </c>
      <c r="AS48" s="102" t="s">
        <v>160</v>
      </c>
      <c r="AT48" s="102" t="s">
        <v>160</v>
      </c>
      <c r="AU48" s="102" t="s">
        <v>160</v>
      </c>
      <c r="AV48" s="102" t="s">
        <v>160</v>
      </c>
      <c r="AW48" s="102" t="s">
        <v>160</v>
      </c>
      <c r="AX48" s="102" t="s">
        <v>160</v>
      </c>
      <c r="AY48" s="102" t="s">
        <v>160</v>
      </c>
      <c r="AZ48" s="102" t="s">
        <v>160</v>
      </c>
      <c r="BA48" s="102" t="s">
        <v>160</v>
      </c>
      <c r="BB48" s="102" t="s">
        <v>160</v>
      </c>
      <c r="BC48" s="102" t="s">
        <v>160</v>
      </c>
    </row>
    <row r="49" spans="1:55" ht="75" x14ac:dyDescent="0.25">
      <c r="A49" s="32" t="s">
        <v>140</v>
      </c>
      <c r="B49" s="31" t="s">
        <v>105</v>
      </c>
      <c r="C49" s="33" t="s">
        <v>76</v>
      </c>
      <c r="D49" s="120" t="s">
        <v>160</v>
      </c>
      <c r="E49" s="102" t="s">
        <v>160</v>
      </c>
      <c r="F49" s="102" t="s">
        <v>160</v>
      </c>
      <c r="G49" s="120" t="s">
        <v>160</v>
      </c>
      <c r="H49" s="102" t="s">
        <v>160</v>
      </c>
      <c r="I49" s="102" t="s">
        <v>160</v>
      </c>
      <c r="J49" s="120" t="s">
        <v>160</v>
      </c>
      <c r="K49" s="102" t="s">
        <v>160</v>
      </c>
      <c r="L49" s="102" t="s">
        <v>160</v>
      </c>
      <c r="M49" s="102" t="s">
        <v>160</v>
      </c>
      <c r="N49" s="102" t="s">
        <v>160</v>
      </c>
      <c r="O49" s="102" t="s">
        <v>160</v>
      </c>
      <c r="P49" s="102" t="s">
        <v>160</v>
      </c>
      <c r="Q49" s="102" t="s">
        <v>160</v>
      </c>
      <c r="R49" s="102" t="s">
        <v>160</v>
      </c>
      <c r="S49" s="102" t="s">
        <v>160</v>
      </c>
      <c r="T49" s="102" t="s">
        <v>160</v>
      </c>
      <c r="U49" s="102" t="s">
        <v>160</v>
      </c>
      <c r="V49" s="102" t="s">
        <v>160</v>
      </c>
      <c r="W49" s="102" t="s">
        <v>160</v>
      </c>
      <c r="X49" s="102" t="s">
        <v>160</v>
      </c>
      <c r="Y49" s="102" t="s">
        <v>160</v>
      </c>
      <c r="Z49" s="102" t="s">
        <v>160</v>
      </c>
      <c r="AA49" s="102" t="s">
        <v>160</v>
      </c>
      <c r="AB49" s="102" t="s">
        <v>160</v>
      </c>
      <c r="AC49" s="102" t="s">
        <v>160</v>
      </c>
      <c r="AD49" s="120" t="s">
        <v>160</v>
      </c>
      <c r="AE49" s="102" t="s">
        <v>160</v>
      </c>
      <c r="AF49" s="102" t="s">
        <v>160</v>
      </c>
      <c r="AG49" s="120" t="s">
        <v>160</v>
      </c>
      <c r="AH49" s="102" t="s">
        <v>160</v>
      </c>
      <c r="AI49" s="102" t="s">
        <v>160</v>
      </c>
      <c r="AJ49" s="120" t="s">
        <v>160</v>
      </c>
      <c r="AK49" s="102" t="s">
        <v>160</v>
      </c>
      <c r="AL49" s="102" t="s">
        <v>160</v>
      </c>
      <c r="AM49" s="102" t="s">
        <v>160</v>
      </c>
      <c r="AN49" s="102" t="s">
        <v>160</v>
      </c>
      <c r="AO49" s="102" t="s">
        <v>160</v>
      </c>
      <c r="AP49" s="102" t="s">
        <v>160</v>
      </c>
      <c r="AQ49" s="102" t="s">
        <v>160</v>
      </c>
      <c r="AR49" s="102" t="s">
        <v>160</v>
      </c>
      <c r="AS49" s="102" t="s">
        <v>160</v>
      </c>
      <c r="AT49" s="102" t="s">
        <v>160</v>
      </c>
      <c r="AU49" s="102" t="s">
        <v>160</v>
      </c>
      <c r="AV49" s="102" t="s">
        <v>160</v>
      </c>
      <c r="AW49" s="102" t="s">
        <v>160</v>
      </c>
      <c r="AX49" s="102" t="s">
        <v>160</v>
      </c>
      <c r="AY49" s="102" t="s">
        <v>160</v>
      </c>
      <c r="AZ49" s="102" t="s">
        <v>160</v>
      </c>
      <c r="BA49" s="102" t="s">
        <v>160</v>
      </c>
      <c r="BB49" s="102" t="s">
        <v>160</v>
      </c>
      <c r="BC49" s="102" t="s">
        <v>160</v>
      </c>
    </row>
    <row r="50" spans="1:55" ht="42" customHeight="1" x14ac:dyDescent="0.25">
      <c r="A50" s="28" t="s">
        <v>91</v>
      </c>
      <c r="B50" s="22" t="s">
        <v>106</v>
      </c>
      <c r="C50" s="21" t="s">
        <v>76</v>
      </c>
      <c r="D50" s="35">
        <f>D59+D51</f>
        <v>55.505000000000003</v>
      </c>
      <c r="E50" s="47">
        <f>E51+E59</f>
        <v>0.223276</v>
      </c>
      <c r="F50" s="73" t="s">
        <v>160</v>
      </c>
      <c r="G50" s="73" t="s">
        <v>160</v>
      </c>
      <c r="H50" s="47">
        <f>H59</f>
        <v>0.223276</v>
      </c>
      <c r="I50" s="47">
        <f>I51</f>
        <v>0</v>
      </c>
      <c r="J50" s="75">
        <f>J59</f>
        <v>0.223276</v>
      </c>
      <c r="K50" s="73" t="s">
        <v>160</v>
      </c>
      <c r="L50" s="73" t="s">
        <v>160</v>
      </c>
      <c r="M50" s="47">
        <f>M59</f>
        <v>0.223276</v>
      </c>
      <c r="N50" s="73" t="s">
        <v>160</v>
      </c>
      <c r="O50" s="47">
        <f>O51</f>
        <v>2.4049186599999999</v>
      </c>
      <c r="P50" s="47">
        <f>P51</f>
        <v>2.4049186599999999</v>
      </c>
      <c r="Q50" s="21" t="s">
        <v>160</v>
      </c>
      <c r="R50" s="47">
        <f>R51</f>
        <v>0</v>
      </c>
      <c r="S50" s="47">
        <f>S53</f>
        <v>0</v>
      </c>
      <c r="T50" s="47">
        <f>T51</f>
        <v>19.144711800000003</v>
      </c>
      <c r="U50" s="47">
        <f>U51</f>
        <v>0.65908133999999996</v>
      </c>
      <c r="V50" s="47">
        <f>V51</f>
        <v>9.3189291300000008</v>
      </c>
      <c r="W50" s="47">
        <f>W51</f>
        <v>8.9836173299999995</v>
      </c>
      <c r="X50" s="47">
        <f>X51</f>
        <v>0.18308400000000002</v>
      </c>
      <c r="Y50" s="47">
        <f>Y51</f>
        <v>34.275750870000003</v>
      </c>
      <c r="Z50" s="47">
        <f>Z51</f>
        <v>0</v>
      </c>
      <c r="AA50" s="47">
        <f>AA51</f>
        <v>0.96</v>
      </c>
      <c r="AB50" s="47">
        <f>AB51</f>
        <v>32.718750870000001</v>
      </c>
      <c r="AC50" s="47">
        <f>AC51</f>
        <v>0.59699999999999998</v>
      </c>
      <c r="AD50" s="35">
        <f>AD51+AD59</f>
        <v>46.254000000000005</v>
      </c>
      <c r="AE50" s="47">
        <f>AE51+AE59</f>
        <v>0.18606333333333333</v>
      </c>
      <c r="AF50" s="73" t="s">
        <v>160</v>
      </c>
      <c r="AG50" s="73" t="s">
        <v>160</v>
      </c>
      <c r="AH50" s="47">
        <f>AH59</f>
        <v>0.18606333333333333</v>
      </c>
      <c r="AI50" s="47">
        <f>AI51</f>
        <v>0</v>
      </c>
      <c r="AJ50" s="35">
        <f>AJ59</f>
        <v>0.18606333333333333</v>
      </c>
      <c r="AK50" s="21" t="s">
        <v>160</v>
      </c>
      <c r="AL50" s="21" t="s">
        <v>160</v>
      </c>
      <c r="AM50" s="35">
        <f>AM59</f>
        <v>0.18606333333333333</v>
      </c>
      <c r="AN50" s="21" t="s">
        <v>160</v>
      </c>
      <c r="AO50" s="47">
        <f>AO51</f>
        <v>2.0040988833333335</v>
      </c>
      <c r="AP50" s="47">
        <f>AP51</f>
        <v>2.0040988833333335</v>
      </c>
      <c r="AQ50" s="21" t="s">
        <v>160</v>
      </c>
      <c r="AR50" s="47">
        <f>AR51</f>
        <v>0</v>
      </c>
      <c r="AS50" s="47">
        <f>AS51</f>
        <v>0</v>
      </c>
      <c r="AT50" s="47">
        <f>AT51</f>
        <v>15.953926500000001</v>
      </c>
      <c r="AU50" s="47">
        <f t="shared" ref="AU50:AX50" si="5">AU51</f>
        <v>0.54923444999999993</v>
      </c>
      <c r="AV50" s="47">
        <f t="shared" si="5"/>
        <v>7.7657742750000009</v>
      </c>
      <c r="AW50" s="47">
        <f t="shared" si="5"/>
        <v>7.4863477749999996</v>
      </c>
      <c r="AX50" s="47">
        <f t="shared" si="5"/>
        <v>0.15257000000000004</v>
      </c>
      <c r="AY50" s="47">
        <f>AY51</f>
        <v>28.563125725000003</v>
      </c>
      <c r="AZ50" s="47">
        <f>AZ51</f>
        <v>0</v>
      </c>
      <c r="BA50" s="47">
        <f>BA51</f>
        <v>0.8</v>
      </c>
      <c r="BB50" s="47">
        <f>BB51</f>
        <v>27.265625725</v>
      </c>
      <c r="BC50" s="47">
        <f>BC51</f>
        <v>0.4975</v>
      </c>
    </row>
    <row r="51" spans="1:55" ht="33.75" customHeight="1" x14ac:dyDescent="0.25">
      <c r="A51" s="29" t="s">
        <v>93</v>
      </c>
      <c r="B51" s="24" t="s">
        <v>107</v>
      </c>
      <c r="C51" s="23" t="s">
        <v>76</v>
      </c>
      <c r="D51" s="58">
        <f>D53</f>
        <v>55.265000000000001</v>
      </c>
      <c r="E51" s="68">
        <f>E53</f>
        <v>0</v>
      </c>
      <c r="F51" s="72" t="s">
        <v>160</v>
      </c>
      <c r="G51" s="72" t="s">
        <v>160</v>
      </c>
      <c r="H51" s="72" t="s">
        <v>160</v>
      </c>
      <c r="I51" s="68">
        <f>I53</f>
        <v>0</v>
      </c>
      <c r="J51" s="72" t="s">
        <v>160</v>
      </c>
      <c r="K51" s="72" t="s">
        <v>160</v>
      </c>
      <c r="L51" s="72" t="s">
        <v>160</v>
      </c>
      <c r="M51" s="72" t="s">
        <v>160</v>
      </c>
      <c r="N51" s="72" t="s">
        <v>160</v>
      </c>
      <c r="O51" s="68">
        <f>O53</f>
        <v>2.4049186599999999</v>
      </c>
      <c r="P51" s="68">
        <f>P54</f>
        <v>2.4049186599999999</v>
      </c>
      <c r="Q51" s="23" t="s">
        <v>160</v>
      </c>
      <c r="R51" s="68">
        <f>R53</f>
        <v>0</v>
      </c>
      <c r="S51" s="68">
        <f>S53</f>
        <v>0</v>
      </c>
      <c r="T51" s="68">
        <f>T53</f>
        <v>19.144711800000003</v>
      </c>
      <c r="U51" s="68">
        <f>U53</f>
        <v>0.65908133999999996</v>
      </c>
      <c r="V51" s="68">
        <f>V53</f>
        <v>9.3189291300000008</v>
      </c>
      <c r="W51" s="68">
        <f>W53</f>
        <v>8.9836173299999995</v>
      </c>
      <c r="X51" s="68">
        <f>X53</f>
        <v>0.18308400000000002</v>
      </c>
      <c r="Y51" s="68">
        <f>Y53</f>
        <v>34.275750870000003</v>
      </c>
      <c r="Z51" s="68">
        <f>Z53</f>
        <v>0</v>
      </c>
      <c r="AA51" s="68">
        <f>AA53</f>
        <v>0.96</v>
      </c>
      <c r="AB51" s="68">
        <f>AB53</f>
        <v>32.718750870000001</v>
      </c>
      <c r="AC51" s="68">
        <f>AC53</f>
        <v>0.59699999999999998</v>
      </c>
      <c r="AD51" s="58">
        <f>AD53</f>
        <v>46.054000000000002</v>
      </c>
      <c r="AE51" s="68">
        <f>AE53</f>
        <v>0</v>
      </c>
      <c r="AF51" s="72" t="s">
        <v>160</v>
      </c>
      <c r="AG51" s="72" t="s">
        <v>160</v>
      </c>
      <c r="AH51" s="72" t="s">
        <v>160</v>
      </c>
      <c r="AI51" s="68">
        <f>AI53</f>
        <v>0</v>
      </c>
      <c r="AJ51" s="29" t="s">
        <v>160</v>
      </c>
      <c r="AK51" s="23" t="s">
        <v>160</v>
      </c>
      <c r="AL51" s="23" t="s">
        <v>160</v>
      </c>
      <c r="AM51" s="23" t="s">
        <v>160</v>
      </c>
      <c r="AN51" s="23" t="s">
        <v>160</v>
      </c>
      <c r="AO51" s="68">
        <f>AO53</f>
        <v>2.0040988833333335</v>
      </c>
      <c r="AP51" s="68">
        <f>AP53</f>
        <v>2.0040988833333335</v>
      </c>
      <c r="AQ51" s="23" t="s">
        <v>160</v>
      </c>
      <c r="AR51" s="68">
        <f>AR53</f>
        <v>0</v>
      </c>
      <c r="AS51" s="68">
        <f>AS53</f>
        <v>0</v>
      </c>
      <c r="AT51" s="68">
        <f>AT53</f>
        <v>15.953926500000001</v>
      </c>
      <c r="AU51" s="68">
        <f t="shared" ref="AU51:AX51" si="6">AU53</f>
        <v>0.54923444999999993</v>
      </c>
      <c r="AV51" s="68">
        <f t="shared" si="6"/>
        <v>7.7657742750000009</v>
      </c>
      <c r="AW51" s="68">
        <f t="shared" si="6"/>
        <v>7.4863477749999996</v>
      </c>
      <c r="AX51" s="68">
        <f t="shared" si="6"/>
        <v>0.15257000000000004</v>
      </c>
      <c r="AY51" s="68">
        <f>AY53</f>
        <v>28.563125725000003</v>
      </c>
      <c r="AZ51" s="68">
        <f>AZ53</f>
        <v>0</v>
      </c>
      <c r="BA51" s="68">
        <f>BA53</f>
        <v>0.8</v>
      </c>
      <c r="BB51" s="68">
        <f>BB53</f>
        <v>27.265625725</v>
      </c>
      <c r="BC51" s="68">
        <f>BC53</f>
        <v>0.4975</v>
      </c>
    </row>
    <row r="52" spans="1:55" ht="37.5" x14ac:dyDescent="0.25">
      <c r="A52" s="32" t="s">
        <v>141</v>
      </c>
      <c r="B52" s="31" t="s">
        <v>108</v>
      </c>
      <c r="C52" s="33" t="s">
        <v>76</v>
      </c>
      <c r="D52" s="38" t="s">
        <v>160</v>
      </c>
      <c r="E52" s="38" t="s">
        <v>160</v>
      </c>
      <c r="F52" s="38" t="s">
        <v>160</v>
      </c>
      <c r="G52" s="38" t="s">
        <v>160</v>
      </c>
      <c r="H52" s="38" t="s">
        <v>160</v>
      </c>
      <c r="I52" s="38" t="s">
        <v>160</v>
      </c>
      <c r="J52" s="38" t="s">
        <v>160</v>
      </c>
      <c r="K52" s="38" t="s">
        <v>160</v>
      </c>
      <c r="L52" s="38" t="s">
        <v>160</v>
      </c>
      <c r="M52" s="38" t="s">
        <v>160</v>
      </c>
      <c r="N52" s="38" t="s">
        <v>160</v>
      </c>
      <c r="O52" s="38" t="s">
        <v>160</v>
      </c>
      <c r="P52" s="38" t="s">
        <v>160</v>
      </c>
      <c r="Q52" s="38" t="s">
        <v>160</v>
      </c>
      <c r="R52" s="38" t="s">
        <v>160</v>
      </c>
      <c r="S52" s="38" t="s">
        <v>160</v>
      </c>
      <c r="T52" s="103" t="s">
        <v>160</v>
      </c>
      <c r="U52" s="103" t="s">
        <v>160</v>
      </c>
      <c r="V52" s="103" t="s">
        <v>160</v>
      </c>
      <c r="W52" s="103" t="s">
        <v>160</v>
      </c>
      <c r="X52" s="103" t="s">
        <v>160</v>
      </c>
      <c r="Y52" s="103" t="s">
        <v>160</v>
      </c>
      <c r="Z52" s="103" t="s">
        <v>160</v>
      </c>
      <c r="AA52" s="103" t="s">
        <v>160</v>
      </c>
      <c r="AB52" s="103" t="s">
        <v>160</v>
      </c>
      <c r="AC52" s="103" t="s">
        <v>160</v>
      </c>
      <c r="AD52" s="103" t="s">
        <v>160</v>
      </c>
      <c r="AE52" s="103" t="s">
        <v>160</v>
      </c>
      <c r="AF52" s="103" t="s">
        <v>160</v>
      </c>
      <c r="AG52" s="103" t="s">
        <v>160</v>
      </c>
      <c r="AH52" s="103" t="s">
        <v>160</v>
      </c>
      <c r="AI52" s="103" t="s">
        <v>160</v>
      </c>
      <c r="AJ52" s="103" t="s">
        <v>160</v>
      </c>
      <c r="AK52" s="103" t="s">
        <v>160</v>
      </c>
      <c r="AL52" s="103" t="s">
        <v>160</v>
      </c>
      <c r="AM52" s="103" t="s">
        <v>160</v>
      </c>
      <c r="AN52" s="103" t="s">
        <v>160</v>
      </c>
      <c r="AO52" s="103" t="s">
        <v>160</v>
      </c>
      <c r="AP52" s="103" t="s">
        <v>160</v>
      </c>
      <c r="AQ52" s="103" t="s">
        <v>160</v>
      </c>
      <c r="AR52" s="103" t="s">
        <v>160</v>
      </c>
      <c r="AS52" s="103" t="s">
        <v>160</v>
      </c>
      <c r="AT52" s="103" t="s">
        <v>160</v>
      </c>
      <c r="AU52" s="103" t="s">
        <v>160</v>
      </c>
      <c r="AV52" s="103" t="s">
        <v>160</v>
      </c>
      <c r="AW52" s="103" t="s">
        <v>160</v>
      </c>
      <c r="AX52" s="103" t="s">
        <v>160</v>
      </c>
      <c r="AY52" s="103" t="s">
        <v>160</v>
      </c>
      <c r="AZ52" s="103" t="s">
        <v>160</v>
      </c>
      <c r="BA52" s="103" t="s">
        <v>160</v>
      </c>
      <c r="BB52" s="103" t="s">
        <v>160</v>
      </c>
      <c r="BC52" s="103" t="s">
        <v>160</v>
      </c>
    </row>
    <row r="53" spans="1:55" ht="56.25" x14ac:dyDescent="0.25">
      <c r="A53" s="32" t="s">
        <v>142</v>
      </c>
      <c r="B53" s="31" t="s">
        <v>109</v>
      </c>
      <c r="C53" s="33" t="s">
        <v>76</v>
      </c>
      <c r="D53" s="38">
        <f>D54+D55</f>
        <v>55.265000000000001</v>
      </c>
      <c r="E53" s="38">
        <f>E54</f>
        <v>0</v>
      </c>
      <c r="F53" s="38" t="s">
        <v>160</v>
      </c>
      <c r="G53" s="38" t="s">
        <v>160</v>
      </c>
      <c r="H53" s="38" t="s">
        <v>160</v>
      </c>
      <c r="I53" s="38">
        <f>I54</f>
        <v>0</v>
      </c>
      <c r="J53" s="38" t="s">
        <v>160</v>
      </c>
      <c r="K53" s="38" t="s">
        <v>160</v>
      </c>
      <c r="L53" s="38" t="s">
        <v>160</v>
      </c>
      <c r="M53" s="38" t="s">
        <v>160</v>
      </c>
      <c r="N53" s="38" t="s">
        <v>160</v>
      </c>
      <c r="O53" s="38">
        <f>O54</f>
        <v>2.4049186599999999</v>
      </c>
      <c r="P53" s="38">
        <f>P54</f>
        <v>2.4049186599999999</v>
      </c>
      <c r="Q53" s="38" t="s">
        <v>160</v>
      </c>
      <c r="R53" s="38">
        <f>R55</f>
        <v>0</v>
      </c>
      <c r="S53" s="38">
        <f>S54</f>
        <v>0</v>
      </c>
      <c r="T53" s="103">
        <f>T54+T55</f>
        <v>19.144711800000003</v>
      </c>
      <c r="U53" s="103">
        <f>U54+U55</f>
        <v>0.65908133999999996</v>
      </c>
      <c r="V53" s="103">
        <f>V54</f>
        <v>9.3189291300000008</v>
      </c>
      <c r="W53" s="103">
        <f>W54</f>
        <v>8.9836173299999995</v>
      </c>
      <c r="X53" s="103">
        <f>X54+X55</f>
        <v>0.18308400000000002</v>
      </c>
      <c r="Y53" s="103">
        <f>Y55+Y54</f>
        <v>34.275750870000003</v>
      </c>
      <c r="Z53" s="103">
        <f>Z54</f>
        <v>0</v>
      </c>
      <c r="AA53" s="103">
        <f>AA55+AA54</f>
        <v>0.96</v>
      </c>
      <c r="AB53" s="103">
        <f>AB54+AB55</f>
        <v>32.718750870000001</v>
      </c>
      <c r="AC53" s="103">
        <f>AC55</f>
        <v>0.59699999999999998</v>
      </c>
      <c r="AD53" s="103">
        <f>AD54+AD55</f>
        <v>46.054000000000002</v>
      </c>
      <c r="AE53" s="103">
        <f>AE54</f>
        <v>0</v>
      </c>
      <c r="AF53" s="103" t="s">
        <v>160</v>
      </c>
      <c r="AG53" s="103" t="s">
        <v>160</v>
      </c>
      <c r="AH53" s="103" t="s">
        <v>160</v>
      </c>
      <c r="AI53" s="103">
        <f>AI54</f>
        <v>0</v>
      </c>
      <c r="AJ53" s="103" t="s">
        <v>160</v>
      </c>
      <c r="AK53" s="103" t="s">
        <v>160</v>
      </c>
      <c r="AL53" s="103" t="s">
        <v>160</v>
      </c>
      <c r="AM53" s="103" t="s">
        <v>160</v>
      </c>
      <c r="AN53" s="103" t="s">
        <v>160</v>
      </c>
      <c r="AO53" s="103">
        <f>AO54</f>
        <v>2.0040988833333335</v>
      </c>
      <c r="AP53" s="103">
        <f>AP54</f>
        <v>2.0040988833333335</v>
      </c>
      <c r="AQ53" s="103" t="s">
        <v>160</v>
      </c>
      <c r="AR53" s="103">
        <f>AR55</f>
        <v>0</v>
      </c>
      <c r="AS53" s="103">
        <f>AS54</f>
        <v>0</v>
      </c>
      <c r="AT53" s="103">
        <f>AT54+AT55</f>
        <v>15.953926500000001</v>
      </c>
      <c r="AU53" s="103">
        <f>AU54+AU55</f>
        <v>0.54923444999999993</v>
      </c>
      <c r="AV53" s="103">
        <f>AV54+AV55</f>
        <v>7.7657742750000009</v>
      </c>
      <c r="AW53" s="103">
        <f>AW54+AW55</f>
        <v>7.4863477749999996</v>
      </c>
      <c r="AX53" s="103">
        <f>AX54+AX55</f>
        <v>0.15257000000000004</v>
      </c>
      <c r="AY53" s="103">
        <f>AY55+AY54</f>
        <v>28.563125725000003</v>
      </c>
      <c r="AZ53" s="103">
        <f>AZ54</f>
        <v>0</v>
      </c>
      <c r="BA53" s="103">
        <f>BA55+BA54</f>
        <v>0.8</v>
      </c>
      <c r="BB53" s="103">
        <f>BB54+BB55</f>
        <v>27.265625725</v>
      </c>
      <c r="BC53" s="103">
        <f>BC55</f>
        <v>0.4975</v>
      </c>
    </row>
    <row r="54" spans="1:55" s="66" customFormat="1" ht="18.75" x14ac:dyDescent="0.25">
      <c r="A54" s="62" t="s">
        <v>173</v>
      </c>
      <c r="B54" s="63" t="s">
        <v>174</v>
      </c>
      <c r="C54" s="64" t="s">
        <v>175</v>
      </c>
      <c r="D54" s="65">
        <v>40.884</v>
      </c>
      <c r="E54" s="65">
        <f>I54</f>
        <v>0</v>
      </c>
      <c r="F54" s="65"/>
      <c r="G54" s="65"/>
      <c r="H54" s="65"/>
      <c r="I54" s="65">
        <f>S54+X54</f>
        <v>0</v>
      </c>
      <c r="J54" s="65"/>
      <c r="K54" s="65"/>
      <c r="L54" s="65"/>
      <c r="M54" s="65"/>
      <c r="N54" s="65"/>
      <c r="O54" s="65">
        <f>P54</f>
        <v>2.4049186599999999</v>
      </c>
      <c r="P54" s="65">
        <f>2.40491866</f>
        <v>2.4049186599999999</v>
      </c>
      <c r="Q54" s="65"/>
      <c r="R54" s="65"/>
      <c r="S54" s="65"/>
      <c r="T54" s="65">
        <f>U54+V54+W54+X54</f>
        <v>18.397627800000002</v>
      </c>
      <c r="U54" s="65">
        <f>0.09508134</f>
        <v>9.508134E-2</v>
      </c>
      <c r="V54" s="65">
        <v>9.3189291300000008</v>
      </c>
      <c r="W54" s="65">
        <f>8.98361733</f>
        <v>8.9836173299999995</v>
      </c>
      <c r="X54" s="65"/>
      <c r="Y54" s="65">
        <f>Z54+AA54+AB54</f>
        <v>20.081070870000001</v>
      </c>
      <c r="Z54" s="65"/>
      <c r="AA54" s="65"/>
      <c r="AB54" s="65">
        <v>20.081070870000001</v>
      </c>
      <c r="AC54" s="65"/>
      <c r="AD54" s="65">
        <v>34.07</v>
      </c>
      <c r="AE54" s="65">
        <f>AI54</f>
        <v>0</v>
      </c>
      <c r="AF54" s="65"/>
      <c r="AG54" s="65"/>
      <c r="AH54" s="65"/>
      <c r="AI54" s="65">
        <f>AS54+AX54</f>
        <v>0</v>
      </c>
      <c r="AJ54" s="65"/>
      <c r="AK54" s="65"/>
      <c r="AL54" s="65"/>
      <c r="AM54" s="65"/>
      <c r="AN54" s="65"/>
      <c r="AO54" s="65">
        <f>AS54+AP54</f>
        <v>2.0040988833333335</v>
      </c>
      <c r="AP54" s="65">
        <f>2.40491866/1.2</f>
        <v>2.0040988833333335</v>
      </c>
      <c r="AQ54" s="65"/>
      <c r="AR54" s="65"/>
      <c r="AS54" s="65"/>
      <c r="AT54" s="65">
        <f>AU54+AV54+AW54+AX54</f>
        <v>15.331356500000002</v>
      </c>
      <c r="AU54" s="65">
        <f>0.09508134/1.2</f>
        <v>7.9234449999999998E-2</v>
      </c>
      <c r="AV54" s="65">
        <f>9.31892913/1.2</f>
        <v>7.7657742750000009</v>
      </c>
      <c r="AW54" s="65">
        <f>8.98361733/1.2</f>
        <v>7.4863477749999996</v>
      </c>
      <c r="AX54" s="65"/>
      <c r="AY54" s="65">
        <f>AZ54+BA54+BB54</f>
        <v>16.734225725000002</v>
      </c>
      <c r="AZ54" s="65"/>
      <c r="BA54" s="65"/>
      <c r="BB54" s="65">
        <f>20.08107087/1.2</f>
        <v>16.734225725000002</v>
      </c>
      <c r="BC54" s="65"/>
    </row>
    <row r="55" spans="1:55" s="66" customFormat="1" ht="18.75" x14ac:dyDescent="0.25">
      <c r="A55" s="62" t="s">
        <v>176</v>
      </c>
      <c r="B55" s="63" t="s">
        <v>187</v>
      </c>
      <c r="C55" s="64" t="s">
        <v>177</v>
      </c>
      <c r="D55" s="65">
        <v>14.381</v>
      </c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  <c r="P55" s="65"/>
      <c r="Q55" s="65"/>
      <c r="R55" s="65"/>
      <c r="S55" s="65"/>
      <c r="T55" s="65">
        <f>X55+U55</f>
        <v>0.74708399999999997</v>
      </c>
      <c r="U55" s="65">
        <f>0.564</f>
        <v>0.56399999999999995</v>
      </c>
      <c r="V55" s="65"/>
      <c r="W55" s="65"/>
      <c r="X55" s="65">
        <f>0.747084-0.564</f>
        <v>0.18308400000000002</v>
      </c>
      <c r="Y55" s="65">
        <f>Z55+AA55+AB55+AC55</f>
        <v>14.19468</v>
      </c>
      <c r="Z55" s="65"/>
      <c r="AA55" s="65">
        <f>0.96</f>
        <v>0.96</v>
      </c>
      <c r="AB55" s="65">
        <v>12.63768</v>
      </c>
      <c r="AC55" s="65">
        <v>0.59699999999999998</v>
      </c>
      <c r="AD55" s="65">
        <v>11.984</v>
      </c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>
        <f>AU55+AV55+AW55+AX55</f>
        <v>0.62257000000000007</v>
      </c>
      <c r="AU55" s="65">
        <f>0.564/1.2</f>
        <v>0.47</v>
      </c>
      <c r="AV55" s="65"/>
      <c r="AW55" s="65"/>
      <c r="AX55" s="65">
        <f>(0.747084-0.564)/1.2</f>
        <v>0.15257000000000004</v>
      </c>
      <c r="AY55" s="65">
        <f>AZ55+BA55+BB55+BC55</f>
        <v>11.828900000000001</v>
      </c>
      <c r="AZ55" s="65"/>
      <c r="BA55" s="65">
        <f>0.96/1.2</f>
        <v>0.8</v>
      </c>
      <c r="BB55" s="65">
        <f>12.63768/1.2</f>
        <v>10.5314</v>
      </c>
      <c r="BC55" s="65">
        <f>0.597/1.2</f>
        <v>0.4975</v>
      </c>
    </row>
    <row r="56" spans="1:55" ht="33.75" customHeight="1" x14ac:dyDescent="0.25">
      <c r="A56" s="29" t="s">
        <v>95</v>
      </c>
      <c r="B56" s="24" t="s">
        <v>110</v>
      </c>
      <c r="C56" s="23" t="s">
        <v>76</v>
      </c>
      <c r="D56" s="29" t="s">
        <v>160</v>
      </c>
      <c r="E56" s="23" t="s">
        <v>160</v>
      </c>
      <c r="F56" s="23" t="s">
        <v>160</v>
      </c>
      <c r="G56" s="29" t="s">
        <v>160</v>
      </c>
      <c r="H56" s="23" t="s">
        <v>160</v>
      </c>
      <c r="I56" s="23" t="s">
        <v>160</v>
      </c>
      <c r="J56" s="29" t="s">
        <v>160</v>
      </c>
      <c r="K56" s="23" t="s">
        <v>160</v>
      </c>
      <c r="L56" s="23" t="s">
        <v>160</v>
      </c>
      <c r="M56" s="23" t="s">
        <v>160</v>
      </c>
      <c r="N56" s="23" t="s">
        <v>160</v>
      </c>
      <c r="O56" s="23" t="s">
        <v>160</v>
      </c>
      <c r="P56" s="23" t="s">
        <v>160</v>
      </c>
      <c r="Q56" s="23" t="s">
        <v>160</v>
      </c>
      <c r="R56" s="23" t="s">
        <v>160</v>
      </c>
      <c r="S56" s="23" t="s">
        <v>160</v>
      </c>
      <c r="T56" s="23" t="s">
        <v>160</v>
      </c>
      <c r="U56" s="23" t="s">
        <v>160</v>
      </c>
      <c r="V56" s="23" t="s">
        <v>160</v>
      </c>
      <c r="W56" s="23" t="s">
        <v>160</v>
      </c>
      <c r="X56" s="23" t="s">
        <v>160</v>
      </c>
      <c r="Y56" s="23" t="s">
        <v>160</v>
      </c>
      <c r="Z56" s="23" t="s">
        <v>160</v>
      </c>
      <c r="AA56" s="23" t="s">
        <v>160</v>
      </c>
      <c r="AB56" s="23" t="s">
        <v>160</v>
      </c>
      <c r="AC56" s="23" t="s">
        <v>160</v>
      </c>
      <c r="AD56" s="29" t="s">
        <v>160</v>
      </c>
      <c r="AE56" s="23" t="s">
        <v>160</v>
      </c>
      <c r="AF56" s="23" t="s">
        <v>160</v>
      </c>
      <c r="AG56" s="29" t="s">
        <v>160</v>
      </c>
      <c r="AH56" s="23" t="s">
        <v>160</v>
      </c>
      <c r="AI56" s="23" t="s">
        <v>160</v>
      </c>
      <c r="AJ56" s="29" t="s">
        <v>160</v>
      </c>
      <c r="AK56" s="23" t="s">
        <v>160</v>
      </c>
      <c r="AL56" s="23" t="s">
        <v>160</v>
      </c>
      <c r="AM56" s="23" t="s">
        <v>160</v>
      </c>
      <c r="AN56" s="23" t="s">
        <v>160</v>
      </c>
      <c r="AO56" s="23" t="s">
        <v>160</v>
      </c>
      <c r="AP56" s="23" t="s">
        <v>160</v>
      </c>
      <c r="AQ56" s="23" t="s">
        <v>160</v>
      </c>
      <c r="AR56" s="23" t="s">
        <v>160</v>
      </c>
      <c r="AS56" s="23" t="s">
        <v>160</v>
      </c>
      <c r="AT56" s="23" t="s">
        <v>160</v>
      </c>
      <c r="AU56" s="23" t="s">
        <v>160</v>
      </c>
      <c r="AV56" s="23" t="s">
        <v>160</v>
      </c>
      <c r="AW56" s="23" t="s">
        <v>160</v>
      </c>
      <c r="AX56" s="23" t="s">
        <v>160</v>
      </c>
      <c r="AY56" s="23" t="s">
        <v>160</v>
      </c>
      <c r="AZ56" s="23" t="s">
        <v>160</v>
      </c>
      <c r="BA56" s="23" t="s">
        <v>160</v>
      </c>
      <c r="BB56" s="23" t="s">
        <v>160</v>
      </c>
      <c r="BC56" s="23" t="s">
        <v>160</v>
      </c>
    </row>
    <row r="57" spans="1:55" ht="18.75" x14ac:dyDescent="0.25">
      <c r="A57" s="32" t="s">
        <v>143</v>
      </c>
      <c r="B57" s="121" t="s">
        <v>111</v>
      </c>
      <c r="C57" s="102" t="s">
        <v>76</v>
      </c>
      <c r="D57" s="105" t="s">
        <v>160</v>
      </c>
      <c r="E57" s="104" t="s">
        <v>160</v>
      </c>
      <c r="F57" s="104" t="s">
        <v>160</v>
      </c>
      <c r="G57" s="105" t="s">
        <v>160</v>
      </c>
      <c r="H57" s="104" t="s">
        <v>160</v>
      </c>
      <c r="I57" s="104" t="s">
        <v>160</v>
      </c>
      <c r="J57" s="105" t="s">
        <v>160</v>
      </c>
      <c r="K57" s="104" t="s">
        <v>160</v>
      </c>
      <c r="L57" s="104" t="s">
        <v>160</v>
      </c>
      <c r="M57" s="104" t="s">
        <v>160</v>
      </c>
      <c r="N57" s="104" t="s">
        <v>160</v>
      </c>
      <c r="O57" s="104" t="s">
        <v>160</v>
      </c>
      <c r="P57" s="104" t="s">
        <v>160</v>
      </c>
      <c r="Q57" s="104" t="s">
        <v>160</v>
      </c>
      <c r="R57" s="104" t="s">
        <v>160</v>
      </c>
      <c r="S57" s="104" t="s">
        <v>160</v>
      </c>
      <c r="T57" s="104" t="s">
        <v>160</v>
      </c>
      <c r="U57" s="104" t="s">
        <v>160</v>
      </c>
      <c r="V57" s="104" t="s">
        <v>160</v>
      </c>
      <c r="W57" s="104" t="s">
        <v>160</v>
      </c>
      <c r="X57" s="104" t="s">
        <v>160</v>
      </c>
      <c r="Y57" s="104" t="s">
        <v>160</v>
      </c>
      <c r="Z57" s="104" t="s">
        <v>160</v>
      </c>
      <c r="AA57" s="104" t="s">
        <v>160</v>
      </c>
      <c r="AB57" s="104" t="s">
        <v>160</v>
      </c>
      <c r="AC57" s="104" t="s">
        <v>160</v>
      </c>
      <c r="AD57" s="105" t="s">
        <v>160</v>
      </c>
      <c r="AE57" s="104" t="s">
        <v>160</v>
      </c>
      <c r="AF57" s="104" t="s">
        <v>160</v>
      </c>
      <c r="AG57" s="105" t="s">
        <v>160</v>
      </c>
      <c r="AH57" s="104" t="s">
        <v>160</v>
      </c>
      <c r="AI57" s="104" t="s">
        <v>160</v>
      </c>
      <c r="AJ57" s="105" t="s">
        <v>160</v>
      </c>
      <c r="AK57" s="104" t="s">
        <v>160</v>
      </c>
      <c r="AL57" s="104" t="s">
        <v>160</v>
      </c>
      <c r="AM57" s="104" t="s">
        <v>160</v>
      </c>
      <c r="AN57" s="104" t="s">
        <v>160</v>
      </c>
      <c r="AO57" s="104" t="s">
        <v>160</v>
      </c>
      <c r="AP57" s="104" t="s">
        <v>160</v>
      </c>
      <c r="AQ57" s="104" t="s">
        <v>160</v>
      </c>
      <c r="AR57" s="104" t="s">
        <v>160</v>
      </c>
      <c r="AS57" s="104" t="s">
        <v>160</v>
      </c>
      <c r="AT57" s="104" t="s">
        <v>160</v>
      </c>
      <c r="AU57" s="104" t="s">
        <v>160</v>
      </c>
      <c r="AV57" s="104" t="s">
        <v>160</v>
      </c>
      <c r="AW57" s="104" t="s">
        <v>160</v>
      </c>
      <c r="AX57" s="104" t="s">
        <v>160</v>
      </c>
      <c r="AY57" s="104" t="s">
        <v>160</v>
      </c>
      <c r="AZ57" s="104" t="s">
        <v>160</v>
      </c>
      <c r="BA57" s="104" t="s">
        <v>160</v>
      </c>
      <c r="BB57" s="104" t="s">
        <v>160</v>
      </c>
      <c r="BC57" s="104" t="s">
        <v>160</v>
      </c>
    </row>
    <row r="58" spans="1:55" ht="37.5" x14ac:dyDescent="0.25">
      <c r="A58" s="32" t="s">
        <v>144</v>
      </c>
      <c r="B58" s="121" t="s">
        <v>162</v>
      </c>
      <c r="C58" s="102" t="s">
        <v>76</v>
      </c>
      <c r="D58" s="105" t="s">
        <v>160</v>
      </c>
      <c r="E58" s="104" t="s">
        <v>160</v>
      </c>
      <c r="F58" s="104" t="s">
        <v>160</v>
      </c>
      <c r="G58" s="105" t="s">
        <v>160</v>
      </c>
      <c r="H58" s="104" t="s">
        <v>160</v>
      </c>
      <c r="I58" s="104" t="s">
        <v>160</v>
      </c>
      <c r="J58" s="105" t="s">
        <v>160</v>
      </c>
      <c r="K58" s="104" t="s">
        <v>160</v>
      </c>
      <c r="L58" s="104" t="s">
        <v>160</v>
      </c>
      <c r="M58" s="104" t="s">
        <v>160</v>
      </c>
      <c r="N58" s="104" t="s">
        <v>160</v>
      </c>
      <c r="O58" s="104" t="s">
        <v>160</v>
      </c>
      <c r="P58" s="104" t="s">
        <v>160</v>
      </c>
      <c r="Q58" s="104" t="s">
        <v>160</v>
      </c>
      <c r="R58" s="104" t="s">
        <v>160</v>
      </c>
      <c r="S58" s="104" t="s">
        <v>160</v>
      </c>
      <c r="T58" s="104" t="s">
        <v>160</v>
      </c>
      <c r="U58" s="104" t="s">
        <v>160</v>
      </c>
      <c r="V58" s="104" t="s">
        <v>160</v>
      </c>
      <c r="W58" s="104" t="s">
        <v>160</v>
      </c>
      <c r="X58" s="104" t="s">
        <v>160</v>
      </c>
      <c r="Y58" s="104" t="s">
        <v>160</v>
      </c>
      <c r="Z58" s="104" t="s">
        <v>160</v>
      </c>
      <c r="AA58" s="104" t="s">
        <v>160</v>
      </c>
      <c r="AB58" s="104" t="s">
        <v>160</v>
      </c>
      <c r="AC58" s="104" t="s">
        <v>160</v>
      </c>
      <c r="AD58" s="105" t="s">
        <v>160</v>
      </c>
      <c r="AE58" s="104" t="s">
        <v>160</v>
      </c>
      <c r="AF58" s="104" t="s">
        <v>160</v>
      </c>
      <c r="AG58" s="105" t="s">
        <v>160</v>
      </c>
      <c r="AH58" s="104" t="s">
        <v>160</v>
      </c>
      <c r="AI58" s="104" t="s">
        <v>160</v>
      </c>
      <c r="AJ58" s="105" t="s">
        <v>160</v>
      </c>
      <c r="AK58" s="104" t="s">
        <v>160</v>
      </c>
      <c r="AL58" s="104" t="s">
        <v>160</v>
      </c>
      <c r="AM58" s="104" t="s">
        <v>160</v>
      </c>
      <c r="AN58" s="104" t="s">
        <v>160</v>
      </c>
      <c r="AO58" s="104" t="s">
        <v>160</v>
      </c>
      <c r="AP58" s="104" t="s">
        <v>160</v>
      </c>
      <c r="AQ58" s="104" t="s">
        <v>160</v>
      </c>
      <c r="AR58" s="104" t="s">
        <v>160</v>
      </c>
      <c r="AS58" s="104" t="s">
        <v>160</v>
      </c>
      <c r="AT58" s="104" t="s">
        <v>160</v>
      </c>
      <c r="AU58" s="104" t="s">
        <v>160</v>
      </c>
      <c r="AV58" s="104" t="s">
        <v>160</v>
      </c>
      <c r="AW58" s="104" t="s">
        <v>160</v>
      </c>
      <c r="AX58" s="104" t="s">
        <v>160</v>
      </c>
      <c r="AY58" s="104" t="s">
        <v>160</v>
      </c>
      <c r="AZ58" s="104" t="s">
        <v>160</v>
      </c>
      <c r="BA58" s="104" t="s">
        <v>160</v>
      </c>
      <c r="BB58" s="104" t="s">
        <v>160</v>
      </c>
      <c r="BC58" s="104" t="s">
        <v>160</v>
      </c>
    </row>
    <row r="59" spans="1:55" ht="33.75" customHeight="1" x14ac:dyDescent="0.25">
      <c r="A59" s="29" t="s">
        <v>145</v>
      </c>
      <c r="B59" s="24" t="s">
        <v>112</v>
      </c>
      <c r="C59" s="23" t="s">
        <v>76</v>
      </c>
      <c r="D59" s="58">
        <f>D63</f>
        <v>0.24</v>
      </c>
      <c r="E59" s="68">
        <f>E63</f>
        <v>0.223276</v>
      </c>
      <c r="F59" s="72" t="s">
        <v>160</v>
      </c>
      <c r="G59" s="72" t="s">
        <v>160</v>
      </c>
      <c r="H59" s="68">
        <f>H63</f>
        <v>0.223276</v>
      </c>
      <c r="I59" s="23" t="s">
        <v>160</v>
      </c>
      <c r="J59" s="74">
        <f>J63</f>
        <v>0.223276</v>
      </c>
      <c r="K59" s="72" t="s">
        <v>160</v>
      </c>
      <c r="L59" s="72" t="s">
        <v>160</v>
      </c>
      <c r="M59" s="68">
        <f>M63</f>
        <v>0.223276</v>
      </c>
      <c r="N59" s="72" t="s">
        <v>160</v>
      </c>
      <c r="O59" s="23" t="s">
        <v>160</v>
      </c>
      <c r="P59" s="23" t="s">
        <v>160</v>
      </c>
      <c r="Q59" s="23" t="s">
        <v>160</v>
      </c>
      <c r="R59" s="23" t="s">
        <v>160</v>
      </c>
      <c r="S59" s="23" t="s">
        <v>160</v>
      </c>
      <c r="T59" s="23" t="s">
        <v>160</v>
      </c>
      <c r="U59" s="23" t="s">
        <v>160</v>
      </c>
      <c r="V59" s="23" t="s">
        <v>160</v>
      </c>
      <c r="W59" s="23" t="s">
        <v>160</v>
      </c>
      <c r="X59" s="23" t="s">
        <v>160</v>
      </c>
      <c r="Y59" s="23" t="s">
        <v>160</v>
      </c>
      <c r="Z59" s="23" t="s">
        <v>160</v>
      </c>
      <c r="AA59" s="23" t="s">
        <v>160</v>
      </c>
      <c r="AB59" s="23" t="s">
        <v>160</v>
      </c>
      <c r="AC59" s="23" t="s">
        <v>160</v>
      </c>
      <c r="AD59" s="58">
        <f>AD63</f>
        <v>0.2</v>
      </c>
      <c r="AE59" s="68">
        <f>AE63</f>
        <v>0.18606333333333333</v>
      </c>
      <c r="AF59" s="72" t="s">
        <v>160</v>
      </c>
      <c r="AG59" s="72" t="s">
        <v>160</v>
      </c>
      <c r="AH59" s="68">
        <f>AH63</f>
        <v>0.18606333333333333</v>
      </c>
      <c r="AI59" s="23" t="s">
        <v>160</v>
      </c>
      <c r="AJ59" s="58">
        <f>AJ63</f>
        <v>0.18606333333333333</v>
      </c>
      <c r="AK59" s="23" t="s">
        <v>160</v>
      </c>
      <c r="AL59" s="23" t="s">
        <v>160</v>
      </c>
      <c r="AM59" s="58">
        <f>AM63</f>
        <v>0.18606333333333333</v>
      </c>
      <c r="AN59" s="23" t="s">
        <v>160</v>
      </c>
      <c r="AO59" s="23" t="s">
        <v>160</v>
      </c>
      <c r="AP59" s="23" t="s">
        <v>160</v>
      </c>
      <c r="AQ59" s="23" t="s">
        <v>160</v>
      </c>
      <c r="AR59" s="23" t="s">
        <v>160</v>
      </c>
      <c r="AS59" s="23" t="s">
        <v>160</v>
      </c>
      <c r="AT59" s="23" t="s">
        <v>160</v>
      </c>
      <c r="AU59" s="23" t="s">
        <v>160</v>
      </c>
      <c r="AV59" s="23" t="s">
        <v>160</v>
      </c>
      <c r="AW59" s="23" t="s">
        <v>160</v>
      </c>
      <c r="AX59" s="23" t="s">
        <v>160</v>
      </c>
      <c r="AY59" s="23" t="s">
        <v>160</v>
      </c>
      <c r="AZ59" s="23" t="s">
        <v>160</v>
      </c>
      <c r="BA59" s="23" t="s">
        <v>160</v>
      </c>
      <c r="BB59" s="23" t="s">
        <v>160</v>
      </c>
      <c r="BC59" s="23" t="s">
        <v>160</v>
      </c>
    </row>
    <row r="60" spans="1:55" ht="37.5" x14ac:dyDescent="0.25">
      <c r="A60" s="32" t="s">
        <v>146</v>
      </c>
      <c r="B60" s="31" t="s">
        <v>161</v>
      </c>
      <c r="C60" s="33" t="s">
        <v>76</v>
      </c>
      <c r="D60" s="34" t="s">
        <v>160</v>
      </c>
      <c r="E60" s="71" t="s">
        <v>160</v>
      </c>
      <c r="F60" s="71" t="s">
        <v>160</v>
      </c>
      <c r="G60" s="71" t="s">
        <v>160</v>
      </c>
      <c r="H60" s="71" t="s">
        <v>160</v>
      </c>
      <c r="I60" s="37" t="s">
        <v>160</v>
      </c>
      <c r="J60" s="71" t="s">
        <v>160</v>
      </c>
      <c r="K60" s="71" t="s">
        <v>160</v>
      </c>
      <c r="L60" s="71" t="s">
        <v>160</v>
      </c>
      <c r="M60" s="71" t="s">
        <v>160</v>
      </c>
      <c r="N60" s="71" t="s">
        <v>160</v>
      </c>
      <c r="O60" s="37" t="s">
        <v>160</v>
      </c>
      <c r="P60" s="37" t="s">
        <v>160</v>
      </c>
      <c r="Q60" s="104" t="s">
        <v>160</v>
      </c>
      <c r="R60" s="104" t="s">
        <v>160</v>
      </c>
      <c r="S60" s="104" t="s">
        <v>160</v>
      </c>
      <c r="T60" s="104" t="s">
        <v>160</v>
      </c>
      <c r="U60" s="104" t="s">
        <v>160</v>
      </c>
      <c r="V60" s="104" t="s">
        <v>160</v>
      </c>
      <c r="W60" s="104" t="s">
        <v>160</v>
      </c>
      <c r="X60" s="104" t="s">
        <v>160</v>
      </c>
      <c r="Y60" s="104" t="s">
        <v>160</v>
      </c>
      <c r="Z60" s="104" t="s">
        <v>160</v>
      </c>
      <c r="AA60" s="104" t="s">
        <v>160</v>
      </c>
      <c r="AB60" s="104" t="s">
        <v>160</v>
      </c>
      <c r="AC60" s="104" t="s">
        <v>160</v>
      </c>
      <c r="AD60" s="105" t="s">
        <v>160</v>
      </c>
      <c r="AE60" s="104" t="s">
        <v>160</v>
      </c>
      <c r="AF60" s="104" t="s">
        <v>160</v>
      </c>
      <c r="AG60" s="105" t="s">
        <v>160</v>
      </c>
      <c r="AH60" s="104" t="s">
        <v>160</v>
      </c>
      <c r="AI60" s="104" t="s">
        <v>160</v>
      </c>
      <c r="AJ60" s="105" t="s">
        <v>160</v>
      </c>
      <c r="AK60" s="104" t="s">
        <v>160</v>
      </c>
      <c r="AL60" s="104" t="s">
        <v>160</v>
      </c>
      <c r="AM60" s="104" t="s">
        <v>160</v>
      </c>
      <c r="AN60" s="104" t="s">
        <v>160</v>
      </c>
      <c r="AO60" s="104" t="s">
        <v>160</v>
      </c>
      <c r="AP60" s="104" t="s">
        <v>160</v>
      </c>
      <c r="AQ60" s="104" t="s">
        <v>160</v>
      </c>
      <c r="AR60" s="104" t="s">
        <v>160</v>
      </c>
      <c r="AS60" s="104" t="s">
        <v>160</v>
      </c>
      <c r="AT60" s="104" t="s">
        <v>160</v>
      </c>
      <c r="AU60" s="104" t="s">
        <v>160</v>
      </c>
      <c r="AV60" s="104" t="s">
        <v>160</v>
      </c>
      <c r="AW60" s="104" t="s">
        <v>160</v>
      </c>
      <c r="AX60" s="104" t="s">
        <v>160</v>
      </c>
      <c r="AY60" s="104" t="s">
        <v>160</v>
      </c>
      <c r="AZ60" s="104" t="s">
        <v>160</v>
      </c>
      <c r="BA60" s="104" t="s">
        <v>160</v>
      </c>
      <c r="BB60" s="104" t="s">
        <v>160</v>
      </c>
      <c r="BC60" s="104" t="s">
        <v>160</v>
      </c>
    </row>
    <row r="61" spans="1:55" ht="37.5" x14ac:dyDescent="0.25">
      <c r="A61" s="32" t="s">
        <v>147</v>
      </c>
      <c r="B61" s="31" t="s">
        <v>113</v>
      </c>
      <c r="C61" s="33" t="s">
        <v>76</v>
      </c>
      <c r="D61" s="34" t="s">
        <v>160</v>
      </c>
      <c r="E61" s="71" t="s">
        <v>160</v>
      </c>
      <c r="F61" s="71" t="s">
        <v>160</v>
      </c>
      <c r="G61" s="71" t="s">
        <v>160</v>
      </c>
      <c r="H61" s="71" t="s">
        <v>160</v>
      </c>
      <c r="I61" s="37" t="s">
        <v>160</v>
      </c>
      <c r="J61" s="71" t="s">
        <v>160</v>
      </c>
      <c r="K61" s="71" t="s">
        <v>160</v>
      </c>
      <c r="L61" s="71" t="s">
        <v>160</v>
      </c>
      <c r="M61" s="71" t="s">
        <v>160</v>
      </c>
      <c r="N61" s="71" t="s">
        <v>160</v>
      </c>
      <c r="O61" s="37" t="s">
        <v>160</v>
      </c>
      <c r="P61" s="37" t="s">
        <v>160</v>
      </c>
      <c r="Q61" s="104" t="s">
        <v>160</v>
      </c>
      <c r="R61" s="104" t="s">
        <v>160</v>
      </c>
      <c r="S61" s="104" t="s">
        <v>160</v>
      </c>
      <c r="T61" s="104" t="s">
        <v>160</v>
      </c>
      <c r="U61" s="104" t="s">
        <v>160</v>
      </c>
      <c r="V61" s="104" t="s">
        <v>160</v>
      </c>
      <c r="W61" s="104" t="s">
        <v>160</v>
      </c>
      <c r="X61" s="104" t="s">
        <v>160</v>
      </c>
      <c r="Y61" s="104" t="s">
        <v>160</v>
      </c>
      <c r="Z61" s="104" t="s">
        <v>160</v>
      </c>
      <c r="AA61" s="104" t="s">
        <v>160</v>
      </c>
      <c r="AB61" s="104" t="s">
        <v>160</v>
      </c>
      <c r="AC61" s="104" t="s">
        <v>160</v>
      </c>
      <c r="AD61" s="105" t="s">
        <v>160</v>
      </c>
      <c r="AE61" s="104" t="s">
        <v>160</v>
      </c>
      <c r="AF61" s="104" t="s">
        <v>160</v>
      </c>
      <c r="AG61" s="105" t="s">
        <v>160</v>
      </c>
      <c r="AH61" s="104" t="s">
        <v>160</v>
      </c>
      <c r="AI61" s="104" t="s">
        <v>160</v>
      </c>
      <c r="AJ61" s="105" t="s">
        <v>160</v>
      </c>
      <c r="AK61" s="104" t="s">
        <v>160</v>
      </c>
      <c r="AL61" s="104" t="s">
        <v>160</v>
      </c>
      <c r="AM61" s="104" t="s">
        <v>160</v>
      </c>
      <c r="AN61" s="104" t="s">
        <v>160</v>
      </c>
      <c r="AO61" s="104" t="s">
        <v>160</v>
      </c>
      <c r="AP61" s="104" t="s">
        <v>160</v>
      </c>
      <c r="AQ61" s="104" t="s">
        <v>160</v>
      </c>
      <c r="AR61" s="104" t="s">
        <v>160</v>
      </c>
      <c r="AS61" s="104" t="s">
        <v>160</v>
      </c>
      <c r="AT61" s="104" t="s">
        <v>160</v>
      </c>
      <c r="AU61" s="104" t="s">
        <v>160</v>
      </c>
      <c r="AV61" s="104" t="s">
        <v>160</v>
      </c>
      <c r="AW61" s="104" t="s">
        <v>160</v>
      </c>
      <c r="AX61" s="104" t="s">
        <v>160</v>
      </c>
      <c r="AY61" s="104" t="s">
        <v>160</v>
      </c>
      <c r="AZ61" s="104" t="s">
        <v>160</v>
      </c>
      <c r="BA61" s="104" t="s">
        <v>160</v>
      </c>
      <c r="BB61" s="104" t="s">
        <v>160</v>
      </c>
      <c r="BC61" s="104" t="s">
        <v>160</v>
      </c>
    </row>
    <row r="62" spans="1:55" ht="37.5" x14ac:dyDescent="0.25">
      <c r="A62" s="32" t="s">
        <v>148</v>
      </c>
      <c r="B62" s="31" t="s">
        <v>114</v>
      </c>
      <c r="C62" s="33" t="s">
        <v>76</v>
      </c>
      <c r="D62" s="34" t="s">
        <v>160</v>
      </c>
      <c r="E62" s="71" t="s">
        <v>160</v>
      </c>
      <c r="F62" s="71" t="s">
        <v>160</v>
      </c>
      <c r="G62" s="71" t="s">
        <v>160</v>
      </c>
      <c r="H62" s="71" t="s">
        <v>160</v>
      </c>
      <c r="I62" s="37" t="s">
        <v>160</v>
      </c>
      <c r="J62" s="71" t="s">
        <v>160</v>
      </c>
      <c r="K62" s="71" t="s">
        <v>160</v>
      </c>
      <c r="L62" s="71" t="s">
        <v>160</v>
      </c>
      <c r="M62" s="71" t="s">
        <v>160</v>
      </c>
      <c r="N62" s="71" t="s">
        <v>160</v>
      </c>
      <c r="O62" s="37" t="s">
        <v>160</v>
      </c>
      <c r="P62" s="37" t="s">
        <v>160</v>
      </c>
      <c r="Q62" s="104" t="s">
        <v>160</v>
      </c>
      <c r="R62" s="104" t="s">
        <v>160</v>
      </c>
      <c r="S62" s="104" t="s">
        <v>160</v>
      </c>
      <c r="T62" s="104" t="s">
        <v>160</v>
      </c>
      <c r="U62" s="104" t="s">
        <v>160</v>
      </c>
      <c r="V62" s="104" t="s">
        <v>160</v>
      </c>
      <c r="W62" s="104" t="s">
        <v>160</v>
      </c>
      <c r="X62" s="104" t="s">
        <v>160</v>
      </c>
      <c r="Y62" s="104" t="s">
        <v>160</v>
      </c>
      <c r="Z62" s="104" t="s">
        <v>160</v>
      </c>
      <c r="AA62" s="104" t="s">
        <v>160</v>
      </c>
      <c r="AB62" s="104" t="s">
        <v>160</v>
      </c>
      <c r="AC62" s="104" t="s">
        <v>160</v>
      </c>
      <c r="AD62" s="105" t="s">
        <v>160</v>
      </c>
      <c r="AE62" s="104" t="s">
        <v>160</v>
      </c>
      <c r="AF62" s="104" t="s">
        <v>160</v>
      </c>
      <c r="AG62" s="105" t="s">
        <v>160</v>
      </c>
      <c r="AH62" s="104" t="s">
        <v>160</v>
      </c>
      <c r="AI62" s="104" t="s">
        <v>160</v>
      </c>
      <c r="AJ62" s="105" t="s">
        <v>160</v>
      </c>
      <c r="AK62" s="104" t="s">
        <v>160</v>
      </c>
      <c r="AL62" s="104" t="s">
        <v>160</v>
      </c>
      <c r="AM62" s="104" t="s">
        <v>160</v>
      </c>
      <c r="AN62" s="104" t="s">
        <v>160</v>
      </c>
      <c r="AO62" s="104" t="s">
        <v>160</v>
      </c>
      <c r="AP62" s="104" t="s">
        <v>160</v>
      </c>
      <c r="AQ62" s="104" t="s">
        <v>160</v>
      </c>
      <c r="AR62" s="104" t="s">
        <v>160</v>
      </c>
      <c r="AS62" s="104" t="s">
        <v>160</v>
      </c>
      <c r="AT62" s="104" t="s">
        <v>160</v>
      </c>
      <c r="AU62" s="104" t="s">
        <v>160</v>
      </c>
      <c r="AV62" s="104" t="s">
        <v>160</v>
      </c>
      <c r="AW62" s="104" t="s">
        <v>160</v>
      </c>
      <c r="AX62" s="104" t="s">
        <v>160</v>
      </c>
      <c r="AY62" s="104" t="s">
        <v>160</v>
      </c>
      <c r="AZ62" s="104" t="s">
        <v>160</v>
      </c>
      <c r="BA62" s="104" t="s">
        <v>160</v>
      </c>
      <c r="BB62" s="104" t="s">
        <v>160</v>
      </c>
      <c r="BC62" s="104" t="s">
        <v>160</v>
      </c>
    </row>
    <row r="63" spans="1:55" ht="37.5" x14ac:dyDescent="0.25">
      <c r="A63" s="32" t="s">
        <v>149</v>
      </c>
      <c r="B63" s="31" t="s">
        <v>115</v>
      </c>
      <c r="C63" s="33" t="s">
        <v>76</v>
      </c>
      <c r="D63" s="61">
        <f>D64</f>
        <v>0.24</v>
      </c>
      <c r="E63" s="38">
        <f>E64</f>
        <v>0.223276</v>
      </c>
      <c r="F63" s="38" t="s">
        <v>160</v>
      </c>
      <c r="G63" s="38" t="s">
        <v>160</v>
      </c>
      <c r="H63" s="38">
        <f>H64</f>
        <v>0.223276</v>
      </c>
      <c r="I63" s="37" t="s">
        <v>160</v>
      </c>
      <c r="J63" s="71">
        <f>J64</f>
        <v>0.223276</v>
      </c>
      <c r="K63" s="71" t="s">
        <v>160</v>
      </c>
      <c r="L63" s="71" t="s">
        <v>160</v>
      </c>
      <c r="M63" s="38">
        <f>M64</f>
        <v>0.223276</v>
      </c>
      <c r="N63" s="71" t="s">
        <v>160</v>
      </c>
      <c r="O63" s="37" t="s">
        <v>160</v>
      </c>
      <c r="P63" s="37" t="s">
        <v>160</v>
      </c>
      <c r="Q63" s="104" t="s">
        <v>160</v>
      </c>
      <c r="R63" s="104" t="s">
        <v>160</v>
      </c>
      <c r="S63" s="104" t="s">
        <v>160</v>
      </c>
      <c r="T63" s="104" t="s">
        <v>160</v>
      </c>
      <c r="U63" s="104" t="s">
        <v>160</v>
      </c>
      <c r="V63" s="104" t="s">
        <v>160</v>
      </c>
      <c r="W63" s="104" t="s">
        <v>160</v>
      </c>
      <c r="X63" s="104" t="s">
        <v>160</v>
      </c>
      <c r="Y63" s="104" t="s">
        <v>160</v>
      </c>
      <c r="Z63" s="104" t="s">
        <v>160</v>
      </c>
      <c r="AA63" s="104" t="s">
        <v>160</v>
      </c>
      <c r="AB63" s="104" t="s">
        <v>160</v>
      </c>
      <c r="AC63" s="104" t="s">
        <v>160</v>
      </c>
      <c r="AD63" s="122">
        <f>AD64</f>
        <v>0.2</v>
      </c>
      <c r="AE63" s="103">
        <f>AE64</f>
        <v>0.18606333333333333</v>
      </c>
      <c r="AF63" s="103" t="s">
        <v>160</v>
      </c>
      <c r="AG63" s="103" t="s">
        <v>160</v>
      </c>
      <c r="AH63" s="103">
        <f>AH64</f>
        <v>0.18606333333333333</v>
      </c>
      <c r="AI63" s="104" t="s">
        <v>160</v>
      </c>
      <c r="AJ63" s="101">
        <f>AJ64</f>
        <v>0.18606333333333333</v>
      </c>
      <c r="AK63" s="104" t="s">
        <v>160</v>
      </c>
      <c r="AL63" s="104" t="s">
        <v>160</v>
      </c>
      <c r="AM63" s="101">
        <f>AM64</f>
        <v>0.18606333333333333</v>
      </c>
      <c r="AN63" s="104" t="s">
        <v>160</v>
      </c>
      <c r="AO63" s="104" t="s">
        <v>160</v>
      </c>
      <c r="AP63" s="104" t="s">
        <v>160</v>
      </c>
      <c r="AQ63" s="104" t="s">
        <v>160</v>
      </c>
      <c r="AR63" s="104" t="s">
        <v>160</v>
      </c>
      <c r="AS63" s="104" t="s">
        <v>160</v>
      </c>
      <c r="AT63" s="104" t="s">
        <v>160</v>
      </c>
      <c r="AU63" s="104" t="s">
        <v>160</v>
      </c>
      <c r="AV63" s="104" t="s">
        <v>160</v>
      </c>
      <c r="AW63" s="104" t="s">
        <v>160</v>
      </c>
      <c r="AX63" s="104" t="s">
        <v>160</v>
      </c>
      <c r="AY63" s="104" t="s">
        <v>160</v>
      </c>
      <c r="AZ63" s="104" t="s">
        <v>160</v>
      </c>
      <c r="BA63" s="104" t="s">
        <v>160</v>
      </c>
      <c r="BB63" s="104" t="s">
        <v>160</v>
      </c>
      <c r="BC63" s="104" t="s">
        <v>160</v>
      </c>
    </row>
    <row r="64" spans="1:55" ht="18.75" x14ac:dyDescent="0.25">
      <c r="A64" s="39" t="s">
        <v>170</v>
      </c>
      <c r="B64" s="40" t="s">
        <v>171</v>
      </c>
      <c r="C64" s="41" t="s">
        <v>172</v>
      </c>
      <c r="D64" s="51">
        <v>0.24</v>
      </c>
      <c r="E64" s="70">
        <f>H64</f>
        <v>0.223276</v>
      </c>
      <c r="F64" s="70"/>
      <c r="G64" s="70"/>
      <c r="H64" s="70">
        <f>M64</f>
        <v>0.223276</v>
      </c>
      <c r="I64" s="53"/>
      <c r="J64" s="69">
        <f>M64</f>
        <v>0.223276</v>
      </c>
      <c r="K64" s="69"/>
      <c r="L64" s="69"/>
      <c r="M64" s="70">
        <f>0.223276</f>
        <v>0.223276</v>
      </c>
      <c r="N64" s="69"/>
      <c r="O64" s="53"/>
      <c r="P64" s="53"/>
      <c r="Q64" s="53"/>
      <c r="R64" s="53"/>
      <c r="S64" s="53"/>
      <c r="T64" s="113"/>
      <c r="U64" s="113"/>
      <c r="V64" s="113"/>
      <c r="W64" s="113"/>
      <c r="X64" s="113"/>
      <c r="Y64" s="113"/>
      <c r="Z64" s="113"/>
      <c r="AA64" s="117"/>
      <c r="AB64" s="113"/>
      <c r="AC64" s="113"/>
      <c r="AD64" s="51">
        <v>0.2</v>
      </c>
      <c r="AE64" s="70">
        <f>AH64</f>
        <v>0.18606333333333333</v>
      </c>
      <c r="AF64" s="53"/>
      <c r="AG64" s="55"/>
      <c r="AH64" s="70">
        <f>AM64</f>
        <v>0.18606333333333333</v>
      </c>
      <c r="AI64" s="53"/>
      <c r="AJ64" s="51">
        <f>AM64</f>
        <v>0.18606333333333333</v>
      </c>
      <c r="AK64" s="53"/>
      <c r="AL64" s="53"/>
      <c r="AM64" s="51">
        <f>0.223276/1.2</f>
        <v>0.18606333333333333</v>
      </c>
      <c r="AN64" s="53"/>
      <c r="AO64" s="53"/>
      <c r="AP64" s="53"/>
      <c r="AQ64" s="53"/>
      <c r="AR64" s="53"/>
      <c r="AS64" s="53"/>
      <c r="AT64" s="113"/>
      <c r="AU64" s="113"/>
      <c r="AV64" s="113"/>
      <c r="AW64" s="113"/>
      <c r="AX64" s="113"/>
      <c r="AY64" s="113"/>
      <c r="AZ64" s="113"/>
      <c r="BA64" s="117"/>
      <c r="BB64" s="113"/>
      <c r="BC64" s="113"/>
    </row>
    <row r="65" spans="1:55" ht="37.5" x14ac:dyDescent="0.25">
      <c r="A65" s="32" t="s">
        <v>150</v>
      </c>
      <c r="B65" s="31" t="s">
        <v>116</v>
      </c>
      <c r="C65" s="33" t="s">
        <v>76</v>
      </c>
      <c r="D65" s="34" t="s">
        <v>160</v>
      </c>
      <c r="E65" s="38" t="s">
        <v>160</v>
      </c>
      <c r="F65" s="103" t="s">
        <v>160</v>
      </c>
      <c r="G65" s="103" t="s">
        <v>160</v>
      </c>
      <c r="H65" s="103" t="s">
        <v>160</v>
      </c>
      <c r="I65" s="104" t="s">
        <v>160</v>
      </c>
      <c r="J65" s="123" t="s">
        <v>160</v>
      </c>
      <c r="K65" s="123" t="s">
        <v>160</v>
      </c>
      <c r="L65" s="123" t="s">
        <v>160</v>
      </c>
      <c r="M65" s="123" t="s">
        <v>160</v>
      </c>
      <c r="N65" s="123" t="s">
        <v>160</v>
      </c>
      <c r="O65" s="104" t="s">
        <v>160</v>
      </c>
      <c r="P65" s="104" t="s">
        <v>160</v>
      </c>
      <c r="Q65" s="104" t="s">
        <v>160</v>
      </c>
      <c r="R65" s="104" t="s">
        <v>160</v>
      </c>
      <c r="S65" s="104" t="s">
        <v>160</v>
      </c>
      <c r="T65" s="104" t="s">
        <v>160</v>
      </c>
      <c r="U65" s="104" t="s">
        <v>160</v>
      </c>
      <c r="V65" s="104" t="s">
        <v>160</v>
      </c>
      <c r="W65" s="104" t="s">
        <v>160</v>
      </c>
      <c r="X65" s="104" t="s">
        <v>160</v>
      </c>
      <c r="Y65" s="104" t="s">
        <v>160</v>
      </c>
      <c r="Z65" s="104" t="s">
        <v>160</v>
      </c>
      <c r="AA65" s="104" t="s">
        <v>160</v>
      </c>
      <c r="AB65" s="104" t="s">
        <v>160</v>
      </c>
      <c r="AC65" s="104" t="s">
        <v>160</v>
      </c>
      <c r="AD65" s="105" t="s">
        <v>160</v>
      </c>
      <c r="AE65" s="104" t="s">
        <v>160</v>
      </c>
      <c r="AF65" s="104" t="s">
        <v>160</v>
      </c>
      <c r="AG65" s="105" t="s">
        <v>160</v>
      </c>
      <c r="AH65" s="104" t="s">
        <v>160</v>
      </c>
      <c r="AI65" s="104" t="s">
        <v>160</v>
      </c>
      <c r="AJ65" s="105" t="s">
        <v>160</v>
      </c>
      <c r="AK65" s="104" t="s">
        <v>160</v>
      </c>
      <c r="AL65" s="104" t="s">
        <v>160</v>
      </c>
      <c r="AM65" s="104" t="s">
        <v>160</v>
      </c>
      <c r="AN65" s="104" t="s">
        <v>160</v>
      </c>
      <c r="AO65" s="104" t="s">
        <v>160</v>
      </c>
      <c r="AP65" s="104" t="s">
        <v>160</v>
      </c>
      <c r="AQ65" s="104" t="s">
        <v>160</v>
      </c>
      <c r="AR65" s="104" t="s">
        <v>160</v>
      </c>
      <c r="AS65" s="104" t="s">
        <v>160</v>
      </c>
      <c r="AT65" s="104" t="s">
        <v>160</v>
      </c>
      <c r="AU65" s="104" t="s">
        <v>160</v>
      </c>
      <c r="AV65" s="104" t="s">
        <v>160</v>
      </c>
      <c r="AW65" s="104" t="s">
        <v>160</v>
      </c>
      <c r="AX65" s="104" t="s">
        <v>160</v>
      </c>
      <c r="AY65" s="104" t="s">
        <v>160</v>
      </c>
      <c r="AZ65" s="104" t="s">
        <v>160</v>
      </c>
      <c r="BA65" s="104" t="s">
        <v>160</v>
      </c>
      <c r="BB65" s="104" t="s">
        <v>160</v>
      </c>
      <c r="BC65" s="104" t="s">
        <v>160</v>
      </c>
    </row>
    <row r="66" spans="1:55" ht="37.5" x14ac:dyDescent="0.25">
      <c r="A66" s="32" t="s">
        <v>151</v>
      </c>
      <c r="B66" s="31" t="s">
        <v>117</v>
      </c>
      <c r="C66" s="33" t="s">
        <v>76</v>
      </c>
      <c r="D66" s="34" t="s">
        <v>160</v>
      </c>
      <c r="E66" s="37" t="s">
        <v>160</v>
      </c>
      <c r="F66" s="104" t="s">
        <v>160</v>
      </c>
      <c r="G66" s="105" t="s">
        <v>160</v>
      </c>
      <c r="H66" s="104" t="s">
        <v>160</v>
      </c>
      <c r="I66" s="104" t="s">
        <v>160</v>
      </c>
      <c r="J66" s="105" t="s">
        <v>160</v>
      </c>
      <c r="K66" s="104" t="s">
        <v>160</v>
      </c>
      <c r="L66" s="104" t="s">
        <v>160</v>
      </c>
      <c r="M66" s="104" t="s">
        <v>160</v>
      </c>
      <c r="N66" s="104" t="s">
        <v>160</v>
      </c>
      <c r="O66" s="104" t="s">
        <v>160</v>
      </c>
      <c r="P66" s="104" t="s">
        <v>160</v>
      </c>
      <c r="Q66" s="104" t="s">
        <v>160</v>
      </c>
      <c r="R66" s="104" t="s">
        <v>160</v>
      </c>
      <c r="S66" s="104" t="s">
        <v>160</v>
      </c>
      <c r="T66" s="104" t="s">
        <v>160</v>
      </c>
      <c r="U66" s="104" t="s">
        <v>160</v>
      </c>
      <c r="V66" s="104" t="s">
        <v>160</v>
      </c>
      <c r="W66" s="104" t="s">
        <v>160</v>
      </c>
      <c r="X66" s="104" t="s">
        <v>160</v>
      </c>
      <c r="Y66" s="104" t="s">
        <v>160</v>
      </c>
      <c r="Z66" s="104" t="s">
        <v>160</v>
      </c>
      <c r="AA66" s="104" t="s">
        <v>160</v>
      </c>
      <c r="AB66" s="104" t="s">
        <v>160</v>
      </c>
      <c r="AC66" s="104" t="s">
        <v>160</v>
      </c>
      <c r="AD66" s="105" t="s">
        <v>160</v>
      </c>
      <c r="AE66" s="104" t="s">
        <v>160</v>
      </c>
      <c r="AF66" s="104" t="s">
        <v>160</v>
      </c>
      <c r="AG66" s="105" t="s">
        <v>160</v>
      </c>
      <c r="AH66" s="104" t="s">
        <v>160</v>
      </c>
      <c r="AI66" s="104" t="s">
        <v>160</v>
      </c>
      <c r="AJ66" s="105" t="s">
        <v>160</v>
      </c>
      <c r="AK66" s="104" t="s">
        <v>160</v>
      </c>
      <c r="AL66" s="104" t="s">
        <v>160</v>
      </c>
      <c r="AM66" s="104" t="s">
        <v>160</v>
      </c>
      <c r="AN66" s="104" t="s">
        <v>160</v>
      </c>
      <c r="AO66" s="104" t="s">
        <v>160</v>
      </c>
      <c r="AP66" s="104" t="s">
        <v>160</v>
      </c>
      <c r="AQ66" s="104" t="s">
        <v>160</v>
      </c>
      <c r="AR66" s="104" t="s">
        <v>160</v>
      </c>
      <c r="AS66" s="104" t="s">
        <v>160</v>
      </c>
      <c r="AT66" s="104" t="s">
        <v>160</v>
      </c>
      <c r="AU66" s="104" t="s">
        <v>160</v>
      </c>
      <c r="AV66" s="104" t="s">
        <v>160</v>
      </c>
      <c r="AW66" s="104" t="s">
        <v>160</v>
      </c>
      <c r="AX66" s="104" t="s">
        <v>160</v>
      </c>
      <c r="AY66" s="104" t="s">
        <v>160</v>
      </c>
      <c r="AZ66" s="104" t="s">
        <v>160</v>
      </c>
      <c r="BA66" s="104" t="s">
        <v>160</v>
      </c>
      <c r="BB66" s="104" t="s">
        <v>160</v>
      </c>
      <c r="BC66" s="104" t="s">
        <v>160</v>
      </c>
    </row>
    <row r="67" spans="1:55" ht="37.5" x14ac:dyDescent="0.25">
      <c r="A67" s="32" t="s">
        <v>152</v>
      </c>
      <c r="B67" s="31" t="s">
        <v>118</v>
      </c>
      <c r="C67" s="33" t="s">
        <v>76</v>
      </c>
      <c r="D67" s="34" t="s">
        <v>160</v>
      </c>
      <c r="E67" s="37" t="s">
        <v>160</v>
      </c>
      <c r="F67" s="104" t="s">
        <v>160</v>
      </c>
      <c r="G67" s="105" t="s">
        <v>160</v>
      </c>
      <c r="H67" s="104" t="s">
        <v>160</v>
      </c>
      <c r="I67" s="104" t="s">
        <v>160</v>
      </c>
      <c r="J67" s="105" t="s">
        <v>160</v>
      </c>
      <c r="K67" s="104" t="s">
        <v>160</v>
      </c>
      <c r="L67" s="104" t="s">
        <v>160</v>
      </c>
      <c r="M67" s="104" t="s">
        <v>160</v>
      </c>
      <c r="N67" s="104" t="s">
        <v>160</v>
      </c>
      <c r="O67" s="104" t="s">
        <v>160</v>
      </c>
      <c r="P67" s="104" t="s">
        <v>160</v>
      </c>
      <c r="Q67" s="104" t="s">
        <v>160</v>
      </c>
      <c r="R67" s="104" t="s">
        <v>160</v>
      </c>
      <c r="S67" s="104" t="s">
        <v>160</v>
      </c>
      <c r="T67" s="104" t="s">
        <v>160</v>
      </c>
      <c r="U67" s="104" t="s">
        <v>160</v>
      </c>
      <c r="V67" s="104" t="s">
        <v>160</v>
      </c>
      <c r="W67" s="104" t="s">
        <v>160</v>
      </c>
      <c r="X67" s="104" t="s">
        <v>160</v>
      </c>
      <c r="Y67" s="104" t="s">
        <v>160</v>
      </c>
      <c r="Z67" s="104" t="s">
        <v>160</v>
      </c>
      <c r="AA67" s="104" t="s">
        <v>160</v>
      </c>
      <c r="AB67" s="104" t="s">
        <v>160</v>
      </c>
      <c r="AC67" s="104" t="s">
        <v>160</v>
      </c>
      <c r="AD67" s="105" t="s">
        <v>160</v>
      </c>
      <c r="AE67" s="104" t="s">
        <v>160</v>
      </c>
      <c r="AF67" s="104" t="s">
        <v>160</v>
      </c>
      <c r="AG67" s="105" t="s">
        <v>160</v>
      </c>
      <c r="AH67" s="104" t="s">
        <v>160</v>
      </c>
      <c r="AI67" s="104" t="s">
        <v>160</v>
      </c>
      <c r="AJ67" s="105" t="s">
        <v>160</v>
      </c>
      <c r="AK67" s="104" t="s">
        <v>160</v>
      </c>
      <c r="AL67" s="104" t="s">
        <v>160</v>
      </c>
      <c r="AM67" s="104" t="s">
        <v>160</v>
      </c>
      <c r="AN67" s="104" t="s">
        <v>160</v>
      </c>
      <c r="AO67" s="104" t="s">
        <v>160</v>
      </c>
      <c r="AP67" s="104" t="s">
        <v>160</v>
      </c>
      <c r="AQ67" s="104" t="s">
        <v>160</v>
      </c>
      <c r="AR67" s="104" t="s">
        <v>160</v>
      </c>
      <c r="AS67" s="104" t="s">
        <v>160</v>
      </c>
      <c r="AT67" s="104" t="s">
        <v>160</v>
      </c>
      <c r="AU67" s="104" t="s">
        <v>160</v>
      </c>
      <c r="AV67" s="104" t="s">
        <v>160</v>
      </c>
      <c r="AW67" s="104" t="s">
        <v>160</v>
      </c>
      <c r="AX67" s="104" t="s">
        <v>160</v>
      </c>
      <c r="AY67" s="104" t="s">
        <v>160</v>
      </c>
      <c r="AZ67" s="104" t="s">
        <v>160</v>
      </c>
      <c r="BA67" s="104" t="s">
        <v>160</v>
      </c>
      <c r="BB67" s="104" t="s">
        <v>160</v>
      </c>
      <c r="BC67" s="104" t="s">
        <v>160</v>
      </c>
    </row>
    <row r="68" spans="1:55" ht="56.25" x14ac:dyDescent="0.25">
      <c r="A68" s="32" t="s">
        <v>153</v>
      </c>
      <c r="B68" s="31" t="s">
        <v>119</v>
      </c>
      <c r="C68" s="33" t="s">
        <v>76</v>
      </c>
      <c r="D68" s="34" t="s">
        <v>160</v>
      </c>
      <c r="E68" s="37" t="s">
        <v>160</v>
      </c>
      <c r="F68" s="104" t="s">
        <v>160</v>
      </c>
      <c r="G68" s="105" t="s">
        <v>160</v>
      </c>
      <c r="H68" s="104" t="s">
        <v>160</v>
      </c>
      <c r="I68" s="104" t="s">
        <v>160</v>
      </c>
      <c r="J68" s="105" t="s">
        <v>160</v>
      </c>
      <c r="K68" s="104" t="s">
        <v>160</v>
      </c>
      <c r="L68" s="104" t="s">
        <v>160</v>
      </c>
      <c r="M68" s="104" t="s">
        <v>160</v>
      </c>
      <c r="N68" s="104" t="s">
        <v>160</v>
      </c>
      <c r="O68" s="104" t="s">
        <v>160</v>
      </c>
      <c r="P68" s="104" t="s">
        <v>160</v>
      </c>
      <c r="Q68" s="104" t="s">
        <v>160</v>
      </c>
      <c r="R68" s="104" t="s">
        <v>160</v>
      </c>
      <c r="S68" s="104" t="s">
        <v>160</v>
      </c>
      <c r="T68" s="104" t="s">
        <v>160</v>
      </c>
      <c r="U68" s="104" t="s">
        <v>160</v>
      </c>
      <c r="V68" s="104" t="s">
        <v>160</v>
      </c>
      <c r="W68" s="104" t="s">
        <v>160</v>
      </c>
      <c r="X68" s="104" t="s">
        <v>160</v>
      </c>
      <c r="Y68" s="104" t="s">
        <v>160</v>
      </c>
      <c r="Z68" s="104" t="s">
        <v>160</v>
      </c>
      <c r="AA68" s="104" t="s">
        <v>160</v>
      </c>
      <c r="AB68" s="104" t="s">
        <v>160</v>
      </c>
      <c r="AC68" s="104" t="s">
        <v>160</v>
      </c>
      <c r="AD68" s="105" t="s">
        <v>160</v>
      </c>
      <c r="AE68" s="104" t="s">
        <v>160</v>
      </c>
      <c r="AF68" s="104" t="s">
        <v>160</v>
      </c>
      <c r="AG68" s="105" t="s">
        <v>160</v>
      </c>
      <c r="AH68" s="104" t="s">
        <v>160</v>
      </c>
      <c r="AI68" s="104" t="s">
        <v>160</v>
      </c>
      <c r="AJ68" s="105" t="s">
        <v>160</v>
      </c>
      <c r="AK68" s="104" t="s">
        <v>160</v>
      </c>
      <c r="AL68" s="104" t="s">
        <v>160</v>
      </c>
      <c r="AM68" s="104" t="s">
        <v>160</v>
      </c>
      <c r="AN68" s="104" t="s">
        <v>160</v>
      </c>
      <c r="AO68" s="104" t="s">
        <v>160</v>
      </c>
      <c r="AP68" s="104" t="s">
        <v>160</v>
      </c>
      <c r="AQ68" s="104" t="s">
        <v>160</v>
      </c>
      <c r="AR68" s="104" t="s">
        <v>160</v>
      </c>
      <c r="AS68" s="104" t="s">
        <v>160</v>
      </c>
      <c r="AT68" s="104" t="s">
        <v>160</v>
      </c>
      <c r="AU68" s="104" t="s">
        <v>160</v>
      </c>
      <c r="AV68" s="104" t="s">
        <v>160</v>
      </c>
      <c r="AW68" s="104" t="s">
        <v>160</v>
      </c>
      <c r="AX68" s="104" t="s">
        <v>160</v>
      </c>
      <c r="AY68" s="104" t="s">
        <v>160</v>
      </c>
      <c r="AZ68" s="104" t="s">
        <v>160</v>
      </c>
      <c r="BA68" s="104" t="s">
        <v>160</v>
      </c>
      <c r="BB68" s="104" t="s">
        <v>160</v>
      </c>
      <c r="BC68" s="104" t="s">
        <v>160</v>
      </c>
    </row>
    <row r="69" spans="1:55" ht="33.75" customHeight="1" x14ac:dyDescent="0.25">
      <c r="A69" s="29" t="s">
        <v>154</v>
      </c>
      <c r="B69" s="24" t="s">
        <v>120</v>
      </c>
      <c r="C69" s="23" t="s">
        <v>76</v>
      </c>
      <c r="D69" s="29" t="s">
        <v>160</v>
      </c>
      <c r="E69" s="23" t="s">
        <v>160</v>
      </c>
      <c r="F69" s="23" t="s">
        <v>160</v>
      </c>
      <c r="G69" s="29" t="s">
        <v>160</v>
      </c>
      <c r="H69" s="23" t="s">
        <v>160</v>
      </c>
      <c r="I69" s="23" t="s">
        <v>160</v>
      </c>
      <c r="J69" s="29" t="s">
        <v>160</v>
      </c>
      <c r="K69" s="23" t="s">
        <v>160</v>
      </c>
      <c r="L69" s="23" t="s">
        <v>160</v>
      </c>
      <c r="M69" s="23" t="s">
        <v>160</v>
      </c>
      <c r="N69" s="23" t="s">
        <v>160</v>
      </c>
      <c r="O69" s="23" t="s">
        <v>160</v>
      </c>
      <c r="P69" s="23" t="s">
        <v>160</v>
      </c>
      <c r="Q69" s="23" t="s">
        <v>160</v>
      </c>
      <c r="R69" s="23" t="s">
        <v>160</v>
      </c>
      <c r="S69" s="23" t="s">
        <v>160</v>
      </c>
      <c r="T69" s="23" t="s">
        <v>160</v>
      </c>
      <c r="U69" s="23" t="s">
        <v>160</v>
      </c>
      <c r="V69" s="23" t="s">
        <v>160</v>
      </c>
      <c r="W69" s="23" t="s">
        <v>160</v>
      </c>
      <c r="X69" s="23" t="s">
        <v>160</v>
      </c>
      <c r="Y69" s="23" t="s">
        <v>160</v>
      </c>
      <c r="Z69" s="23" t="s">
        <v>160</v>
      </c>
      <c r="AA69" s="23" t="s">
        <v>160</v>
      </c>
      <c r="AB69" s="23" t="s">
        <v>160</v>
      </c>
      <c r="AC69" s="23" t="s">
        <v>160</v>
      </c>
      <c r="AD69" s="29" t="s">
        <v>160</v>
      </c>
      <c r="AE69" s="23" t="s">
        <v>160</v>
      </c>
      <c r="AF69" s="23" t="s">
        <v>160</v>
      </c>
      <c r="AG69" s="29" t="s">
        <v>160</v>
      </c>
      <c r="AH69" s="23" t="s">
        <v>160</v>
      </c>
      <c r="AI69" s="23" t="s">
        <v>160</v>
      </c>
      <c r="AJ69" s="29" t="s">
        <v>160</v>
      </c>
      <c r="AK69" s="23" t="s">
        <v>160</v>
      </c>
      <c r="AL69" s="23" t="s">
        <v>160</v>
      </c>
      <c r="AM69" s="23" t="s">
        <v>160</v>
      </c>
      <c r="AN69" s="23" t="s">
        <v>160</v>
      </c>
      <c r="AO69" s="23" t="s">
        <v>160</v>
      </c>
      <c r="AP69" s="23" t="s">
        <v>160</v>
      </c>
      <c r="AQ69" s="23" t="s">
        <v>160</v>
      </c>
      <c r="AR69" s="23" t="s">
        <v>160</v>
      </c>
      <c r="AS69" s="23" t="s">
        <v>160</v>
      </c>
      <c r="AT69" s="23" t="s">
        <v>160</v>
      </c>
      <c r="AU69" s="23" t="s">
        <v>160</v>
      </c>
      <c r="AV69" s="23" t="s">
        <v>160</v>
      </c>
      <c r="AW69" s="23" t="s">
        <v>160</v>
      </c>
      <c r="AX69" s="23" t="s">
        <v>160</v>
      </c>
      <c r="AY69" s="23" t="s">
        <v>160</v>
      </c>
      <c r="AZ69" s="23" t="s">
        <v>160</v>
      </c>
      <c r="BA69" s="23" t="s">
        <v>160</v>
      </c>
      <c r="BB69" s="23" t="s">
        <v>160</v>
      </c>
      <c r="BC69" s="23" t="s">
        <v>160</v>
      </c>
    </row>
    <row r="70" spans="1:55" ht="37.5" x14ac:dyDescent="0.25">
      <c r="A70" s="32" t="s">
        <v>155</v>
      </c>
      <c r="B70" s="31" t="s">
        <v>121</v>
      </c>
      <c r="C70" s="33" t="s">
        <v>76</v>
      </c>
      <c r="D70" s="34" t="s">
        <v>160</v>
      </c>
      <c r="E70" s="37" t="s">
        <v>160</v>
      </c>
      <c r="F70" s="37" t="s">
        <v>160</v>
      </c>
      <c r="G70" s="34" t="s">
        <v>160</v>
      </c>
      <c r="H70" s="104" t="s">
        <v>160</v>
      </c>
      <c r="I70" s="104" t="s">
        <v>160</v>
      </c>
      <c r="J70" s="105" t="s">
        <v>160</v>
      </c>
      <c r="K70" s="104" t="s">
        <v>160</v>
      </c>
      <c r="L70" s="104" t="s">
        <v>160</v>
      </c>
      <c r="M70" s="104" t="s">
        <v>160</v>
      </c>
      <c r="N70" s="104" t="s">
        <v>160</v>
      </c>
      <c r="O70" s="104" t="s">
        <v>160</v>
      </c>
      <c r="P70" s="104" t="s">
        <v>160</v>
      </c>
      <c r="Q70" s="104" t="s">
        <v>160</v>
      </c>
      <c r="R70" s="104" t="s">
        <v>160</v>
      </c>
      <c r="S70" s="104" t="s">
        <v>160</v>
      </c>
      <c r="T70" s="104" t="s">
        <v>160</v>
      </c>
      <c r="U70" s="104" t="s">
        <v>160</v>
      </c>
      <c r="V70" s="104" t="s">
        <v>160</v>
      </c>
      <c r="W70" s="104" t="s">
        <v>160</v>
      </c>
      <c r="X70" s="104" t="s">
        <v>160</v>
      </c>
      <c r="Y70" s="104" t="s">
        <v>160</v>
      </c>
      <c r="Z70" s="104" t="s">
        <v>160</v>
      </c>
      <c r="AA70" s="104" t="s">
        <v>160</v>
      </c>
      <c r="AB70" s="104" t="s">
        <v>160</v>
      </c>
      <c r="AC70" s="104" t="s">
        <v>160</v>
      </c>
      <c r="AD70" s="105" t="s">
        <v>160</v>
      </c>
      <c r="AE70" s="104" t="s">
        <v>160</v>
      </c>
      <c r="AF70" s="104" t="s">
        <v>160</v>
      </c>
      <c r="AG70" s="105" t="s">
        <v>160</v>
      </c>
      <c r="AH70" s="104" t="s">
        <v>160</v>
      </c>
      <c r="AI70" s="104" t="s">
        <v>160</v>
      </c>
      <c r="AJ70" s="105" t="s">
        <v>160</v>
      </c>
      <c r="AK70" s="104" t="s">
        <v>160</v>
      </c>
      <c r="AL70" s="104" t="s">
        <v>160</v>
      </c>
      <c r="AM70" s="104" t="s">
        <v>160</v>
      </c>
      <c r="AN70" s="104" t="s">
        <v>160</v>
      </c>
      <c r="AO70" s="104" t="s">
        <v>160</v>
      </c>
      <c r="AP70" s="104" t="s">
        <v>160</v>
      </c>
      <c r="AQ70" s="104" t="s">
        <v>160</v>
      </c>
      <c r="AR70" s="104" t="s">
        <v>160</v>
      </c>
      <c r="AS70" s="104" t="s">
        <v>160</v>
      </c>
      <c r="AT70" s="104" t="s">
        <v>160</v>
      </c>
      <c r="AU70" s="104" t="s">
        <v>160</v>
      </c>
      <c r="AV70" s="104" t="s">
        <v>160</v>
      </c>
      <c r="AW70" s="104" t="s">
        <v>160</v>
      </c>
      <c r="AX70" s="104" t="s">
        <v>160</v>
      </c>
      <c r="AY70" s="104" t="s">
        <v>160</v>
      </c>
      <c r="AZ70" s="104" t="s">
        <v>160</v>
      </c>
      <c r="BA70" s="104" t="s">
        <v>160</v>
      </c>
      <c r="BB70" s="104" t="s">
        <v>160</v>
      </c>
      <c r="BC70" s="104" t="s">
        <v>160</v>
      </c>
    </row>
    <row r="71" spans="1:55" ht="37.5" x14ac:dyDescent="0.25">
      <c r="A71" s="32" t="s">
        <v>156</v>
      </c>
      <c r="B71" s="31" t="s">
        <v>122</v>
      </c>
      <c r="C71" s="33" t="s">
        <v>76</v>
      </c>
      <c r="D71" s="34" t="s">
        <v>160</v>
      </c>
      <c r="E71" s="37" t="s">
        <v>160</v>
      </c>
      <c r="F71" s="37" t="s">
        <v>160</v>
      </c>
      <c r="G71" s="34" t="s">
        <v>160</v>
      </c>
      <c r="H71" s="104" t="s">
        <v>160</v>
      </c>
      <c r="I71" s="104" t="s">
        <v>160</v>
      </c>
      <c r="J71" s="105" t="s">
        <v>160</v>
      </c>
      <c r="K71" s="104" t="s">
        <v>160</v>
      </c>
      <c r="L71" s="104" t="s">
        <v>160</v>
      </c>
      <c r="M71" s="104" t="s">
        <v>160</v>
      </c>
      <c r="N71" s="104" t="s">
        <v>160</v>
      </c>
      <c r="O71" s="104" t="s">
        <v>160</v>
      </c>
      <c r="P71" s="104" t="s">
        <v>160</v>
      </c>
      <c r="Q71" s="104" t="s">
        <v>160</v>
      </c>
      <c r="R71" s="104" t="s">
        <v>160</v>
      </c>
      <c r="S71" s="104" t="s">
        <v>160</v>
      </c>
      <c r="T71" s="104" t="s">
        <v>160</v>
      </c>
      <c r="U71" s="104" t="s">
        <v>160</v>
      </c>
      <c r="V71" s="104" t="s">
        <v>160</v>
      </c>
      <c r="W71" s="104" t="s">
        <v>160</v>
      </c>
      <c r="X71" s="104" t="s">
        <v>160</v>
      </c>
      <c r="Y71" s="104" t="s">
        <v>160</v>
      </c>
      <c r="Z71" s="104" t="s">
        <v>160</v>
      </c>
      <c r="AA71" s="104" t="s">
        <v>160</v>
      </c>
      <c r="AB71" s="104" t="s">
        <v>160</v>
      </c>
      <c r="AC71" s="104" t="s">
        <v>160</v>
      </c>
      <c r="AD71" s="105" t="s">
        <v>160</v>
      </c>
      <c r="AE71" s="104" t="s">
        <v>160</v>
      </c>
      <c r="AF71" s="104" t="s">
        <v>160</v>
      </c>
      <c r="AG71" s="105" t="s">
        <v>160</v>
      </c>
      <c r="AH71" s="104" t="s">
        <v>160</v>
      </c>
      <c r="AI71" s="104" t="s">
        <v>160</v>
      </c>
      <c r="AJ71" s="105" t="s">
        <v>160</v>
      </c>
      <c r="AK71" s="104" t="s">
        <v>160</v>
      </c>
      <c r="AL71" s="104" t="s">
        <v>160</v>
      </c>
      <c r="AM71" s="104" t="s">
        <v>160</v>
      </c>
      <c r="AN71" s="104" t="s">
        <v>160</v>
      </c>
      <c r="AO71" s="104" t="s">
        <v>160</v>
      </c>
      <c r="AP71" s="104" t="s">
        <v>160</v>
      </c>
      <c r="AQ71" s="104" t="s">
        <v>160</v>
      </c>
      <c r="AR71" s="104" t="s">
        <v>160</v>
      </c>
      <c r="AS71" s="104" t="s">
        <v>160</v>
      </c>
      <c r="AT71" s="104" t="s">
        <v>160</v>
      </c>
      <c r="AU71" s="104" t="s">
        <v>160</v>
      </c>
      <c r="AV71" s="104" t="s">
        <v>160</v>
      </c>
      <c r="AW71" s="104" t="s">
        <v>160</v>
      </c>
      <c r="AX71" s="104" t="s">
        <v>160</v>
      </c>
      <c r="AY71" s="104" t="s">
        <v>160</v>
      </c>
      <c r="AZ71" s="104" t="s">
        <v>160</v>
      </c>
      <c r="BA71" s="104" t="s">
        <v>160</v>
      </c>
      <c r="BB71" s="104" t="s">
        <v>160</v>
      </c>
      <c r="BC71" s="104" t="s">
        <v>160</v>
      </c>
    </row>
    <row r="72" spans="1:55" ht="41.25" customHeight="1" x14ac:dyDescent="0.25">
      <c r="A72" s="28" t="s">
        <v>169</v>
      </c>
      <c r="B72" s="22" t="s">
        <v>123</v>
      </c>
      <c r="C72" s="21" t="s">
        <v>76</v>
      </c>
      <c r="D72" s="35" t="s">
        <v>160</v>
      </c>
      <c r="E72" s="35" t="s">
        <v>160</v>
      </c>
      <c r="F72" s="35" t="s">
        <v>160</v>
      </c>
      <c r="G72" s="35" t="s">
        <v>160</v>
      </c>
      <c r="H72" s="35" t="s">
        <v>160</v>
      </c>
      <c r="I72" s="35" t="s">
        <v>160</v>
      </c>
      <c r="J72" s="35" t="s">
        <v>160</v>
      </c>
      <c r="K72" s="35" t="s">
        <v>160</v>
      </c>
      <c r="L72" s="35" t="s">
        <v>160</v>
      </c>
      <c r="M72" s="35" t="s">
        <v>160</v>
      </c>
      <c r="N72" s="35" t="s">
        <v>160</v>
      </c>
      <c r="O72" s="35" t="s">
        <v>160</v>
      </c>
      <c r="P72" s="35" t="s">
        <v>160</v>
      </c>
      <c r="Q72" s="35" t="s">
        <v>160</v>
      </c>
      <c r="R72" s="35" t="s">
        <v>160</v>
      </c>
      <c r="S72" s="35" t="s">
        <v>160</v>
      </c>
      <c r="T72" s="35" t="s">
        <v>160</v>
      </c>
      <c r="U72" s="35" t="s">
        <v>160</v>
      </c>
      <c r="V72" s="35" t="s">
        <v>160</v>
      </c>
      <c r="W72" s="35" t="s">
        <v>160</v>
      </c>
      <c r="X72" s="35" t="s">
        <v>160</v>
      </c>
      <c r="Y72" s="35" t="s">
        <v>160</v>
      </c>
      <c r="Z72" s="35" t="s">
        <v>160</v>
      </c>
      <c r="AA72" s="35" t="s">
        <v>160</v>
      </c>
      <c r="AB72" s="35" t="s">
        <v>160</v>
      </c>
      <c r="AC72" s="35" t="s">
        <v>160</v>
      </c>
      <c r="AD72" s="35" t="s">
        <v>160</v>
      </c>
      <c r="AE72" s="35" t="s">
        <v>160</v>
      </c>
      <c r="AF72" s="35" t="s">
        <v>160</v>
      </c>
      <c r="AG72" s="35" t="s">
        <v>160</v>
      </c>
      <c r="AH72" s="35" t="s">
        <v>160</v>
      </c>
      <c r="AI72" s="35" t="s">
        <v>160</v>
      </c>
      <c r="AJ72" s="35" t="s">
        <v>160</v>
      </c>
      <c r="AK72" s="35" t="s">
        <v>160</v>
      </c>
      <c r="AL72" s="35" t="s">
        <v>160</v>
      </c>
      <c r="AM72" s="35" t="s">
        <v>160</v>
      </c>
      <c r="AN72" s="35" t="s">
        <v>160</v>
      </c>
      <c r="AO72" s="35" t="s">
        <v>160</v>
      </c>
      <c r="AP72" s="35" t="s">
        <v>160</v>
      </c>
      <c r="AQ72" s="35" t="s">
        <v>160</v>
      </c>
      <c r="AR72" s="35" t="s">
        <v>160</v>
      </c>
      <c r="AS72" s="35" t="s">
        <v>160</v>
      </c>
      <c r="AT72" s="35" t="s">
        <v>160</v>
      </c>
      <c r="AU72" s="35" t="s">
        <v>160</v>
      </c>
      <c r="AV72" s="35" t="s">
        <v>160</v>
      </c>
      <c r="AW72" s="35" t="s">
        <v>160</v>
      </c>
      <c r="AX72" s="35" t="s">
        <v>160</v>
      </c>
      <c r="AY72" s="35" t="s">
        <v>160</v>
      </c>
      <c r="AZ72" s="35" t="s">
        <v>160</v>
      </c>
      <c r="BA72" s="35" t="s">
        <v>160</v>
      </c>
      <c r="BB72" s="35" t="s">
        <v>160</v>
      </c>
      <c r="BC72" s="35" t="s">
        <v>160</v>
      </c>
    </row>
    <row r="73" spans="1:55" ht="56.25" x14ac:dyDescent="0.25">
      <c r="A73" s="32" t="s">
        <v>137</v>
      </c>
      <c r="B73" s="31" t="s">
        <v>124</v>
      </c>
      <c r="C73" s="102" t="s">
        <v>76</v>
      </c>
      <c r="D73" s="105" t="s">
        <v>160</v>
      </c>
      <c r="E73" s="104" t="s">
        <v>160</v>
      </c>
      <c r="F73" s="104" t="s">
        <v>160</v>
      </c>
      <c r="G73" s="105" t="s">
        <v>160</v>
      </c>
      <c r="H73" s="104" t="s">
        <v>160</v>
      </c>
      <c r="I73" s="104" t="s">
        <v>160</v>
      </c>
      <c r="J73" s="105" t="s">
        <v>160</v>
      </c>
      <c r="K73" s="104" t="s">
        <v>160</v>
      </c>
      <c r="L73" s="104" t="s">
        <v>160</v>
      </c>
      <c r="M73" s="104" t="s">
        <v>160</v>
      </c>
      <c r="N73" s="104" t="s">
        <v>160</v>
      </c>
      <c r="O73" s="104" t="s">
        <v>160</v>
      </c>
      <c r="P73" s="104" t="s">
        <v>160</v>
      </c>
      <c r="Q73" s="104" t="s">
        <v>160</v>
      </c>
      <c r="R73" s="104" t="s">
        <v>160</v>
      </c>
      <c r="S73" s="104" t="s">
        <v>160</v>
      </c>
      <c r="T73" s="104" t="s">
        <v>160</v>
      </c>
      <c r="U73" s="104" t="s">
        <v>160</v>
      </c>
      <c r="V73" s="104" t="s">
        <v>160</v>
      </c>
      <c r="W73" s="104" t="s">
        <v>160</v>
      </c>
      <c r="X73" s="104" t="s">
        <v>160</v>
      </c>
      <c r="Y73" s="104" t="s">
        <v>160</v>
      </c>
      <c r="Z73" s="104" t="s">
        <v>160</v>
      </c>
      <c r="AA73" s="104" t="s">
        <v>160</v>
      </c>
      <c r="AB73" s="104" t="s">
        <v>160</v>
      </c>
      <c r="AC73" s="104" t="s">
        <v>160</v>
      </c>
      <c r="AD73" s="105" t="s">
        <v>160</v>
      </c>
      <c r="AE73" s="104" t="s">
        <v>160</v>
      </c>
      <c r="AF73" s="104" t="s">
        <v>160</v>
      </c>
      <c r="AG73" s="105" t="s">
        <v>160</v>
      </c>
      <c r="AH73" s="104" t="s">
        <v>160</v>
      </c>
      <c r="AI73" s="104" t="s">
        <v>160</v>
      </c>
      <c r="AJ73" s="105" t="s">
        <v>160</v>
      </c>
      <c r="AK73" s="104" t="s">
        <v>160</v>
      </c>
      <c r="AL73" s="104" t="s">
        <v>160</v>
      </c>
      <c r="AM73" s="104" t="s">
        <v>160</v>
      </c>
      <c r="AN73" s="104" t="s">
        <v>160</v>
      </c>
      <c r="AO73" s="104" t="s">
        <v>160</v>
      </c>
      <c r="AP73" s="104" t="s">
        <v>160</v>
      </c>
      <c r="AQ73" s="104" t="s">
        <v>160</v>
      </c>
      <c r="AR73" s="104" t="s">
        <v>160</v>
      </c>
      <c r="AS73" s="104" t="s">
        <v>160</v>
      </c>
      <c r="AT73" s="104" t="s">
        <v>160</v>
      </c>
      <c r="AU73" s="104" t="s">
        <v>160</v>
      </c>
      <c r="AV73" s="104" t="s">
        <v>160</v>
      </c>
      <c r="AW73" s="104" t="s">
        <v>160</v>
      </c>
      <c r="AX73" s="104" t="s">
        <v>160</v>
      </c>
      <c r="AY73" s="104" t="s">
        <v>160</v>
      </c>
      <c r="AZ73" s="104" t="s">
        <v>160</v>
      </c>
      <c r="BA73" s="104" t="s">
        <v>160</v>
      </c>
      <c r="BB73" s="104" t="s">
        <v>160</v>
      </c>
      <c r="BC73" s="104" t="s">
        <v>160</v>
      </c>
    </row>
    <row r="74" spans="1:55" ht="56.25" x14ac:dyDescent="0.25">
      <c r="A74" s="32" t="s">
        <v>138</v>
      </c>
      <c r="B74" s="31" t="s">
        <v>125</v>
      </c>
      <c r="C74" s="102" t="s">
        <v>76</v>
      </c>
      <c r="D74" s="105" t="s">
        <v>160</v>
      </c>
      <c r="E74" s="104" t="s">
        <v>160</v>
      </c>
      <c r="F74" s="104" t="s">
        <v>160</v>
      </c>
      <c r="G74" s="105" t="s">
        <v>160</v>
      </c>
      <c r="H74" s="104" t="s">
        <v>160</v>
      </c>
      <c r="I74" s="104" t="s">
        <v>160</v>
      </c>
      <c r="J74" s="105" t="s">
        <v>160</v>
      </c>
      <c r="K74" s="104" t="s">
        <v>160</v>
      </c>
      <c r="L74" s="104" t="s">
        <v>160</v>
      </c>
      <c r="M74" s="104" t="s">
        <v>160</v>
      </c>
      <c r="N74" s="104" t="s">
        <v>160</v>
      </c>
      <c r="O74" s="104" t="s">
        <v>160</v>
      </c>
      <c r="P74" s="104" t="s">
        <v>160</v>
      </c>
      <c r="Q74" s="104" t="s">
        <v>160</v>
      </c>
      <c r="R74" s="104" t="s">
        <v>160</v>
      </c>
      <c r="S74" s="104" t="s">
        <v>160</v>
      </c>
      <c r="T74" s="124" t="s">
        <v>160</v>
      </c>
      <c r="U74" s="104" t="s">
        <v>160</v>
      </c>
      <c r="V74" s="104" t="s">
        <v>160</v>
      </c>
      <c r="W74" s="104" t="s">
        <v>160</v>
      </c>
      <c r="X74" s="124" t="s">
        <v>160</v>
      </c>
      <c r="Y74" s="104" t="s">
        <v>160</v>
      </c>
      <c r="Z74" s="104" t="s">
        <v>160</v>
      </c>
      <c r="AA74" s="104" t="s">
        <v>160</v>
      </c>
      <c r="AB74" s="104" t="s">
        <v>160</v>
      </c>
      <c r="AC74" s="104" t="s">
        <v>160</v>
      </c>
      <c r="AD74" s="105" t="s">
        <v>160</v>
      </c>
      <c r="AE74" s="104" t="s">
        <v>160</v>
      </c>
      <c r="AF74" s="104" t="s">
        <v>160</v>
      </c>
      <c r="AG74" s="105" t="s">
        <v>160</v>
      </c>
      <c r="AH74" s="104" t="s">
        <v>160</v>
      </c>
      <c r="AI74" s="104" t="s">
        <v>160</v>
      </c>
      <c r="AJ74" s="105" t="s">
        <v>160</v>
      </c>
      <c r="AK74" s="104" t="s">
        <v>160</v>
      </c>
      <c r="AL74" s="104" t="s">
        <v>160</v>
      </c>
      <c r="AM74" s="104" t="s">
        <v>160</v>
      </c>
      <c r="AN74" s="104" t="s">
        <v>160</v>
      </c>
      <c r="AO74" s="104" t="s">
        <v>160</v>
      </c>
      <c r="AP74" s="104" t="s">
        <v>160</v>
      </c>
      <c r="AQ74" s="104" t="s">
        <v>160</v>
      </c>
      <c r="AR74" s="104" t="s">
        <v>160</v>
      </c>
      <c r="AS74" s="104" t="s">
        <v>160</v>
      </c>
      <c r="AT74" s="124" t="s">
        <v>160</v>
      </c>
      <c r="AU74" s="104" t="s">
        <v>160</v>
      </c>
      <c r="AV74" s="104" t="s">
        <v>160</v>
      </c>
      <c r="AW74" s="104" t="s">
        <v>160</v>
      </c>
      <c r="AX74" s="124" t="s">
        <v>160</v>
      </c>
      <c r="AY74" s="104" t="s">
        <v>160</v>
      </c>
      <c r="AZ74" s="104" t="s">
        <v>160</v>
      </c>
      <c r="BA74" s="104" t="s">
        <v>160</v>
      </c>
      <c r="BB74" s="104" t="s">
        <v>160</v>
      </c>
      <c r="BC74" s="104" t="s">
        <v>160</v>
      </c>
    </row>
    <row r="75" spans="1:55" ht="47.25" customHeight="1" x14ac:dyDescent="0.25">
      <c r="A75" s="44" t="s">
        <v>166</v>
      </c>
      <c r="B75" s="22" t="s">
        <v>126</v>
      </c>
      <c r="C75" s="21" t="s">
        <v>76</v>
      </c>
      <c r="D75" s="35">
        <f>D76</f>
        <v>2.4</v>
      </c>
      <c r="E75" s="35" t="s">
        <v>160</v>
      </c>
      <c r="F75" s="35" t="s">
        <v>160</v>
      </c>
      <c r="G75" s="35" t="s">
        <v>160</v>
      </c>
      <c r="H75" s="35" t="s">
        <v>160</v>
      </c>
      <c r="I75" s="35" t="s">
        <v>160</v>
      </c>
      <c r="J75" s="35" t="s">
        <v>160</v>
      </c>
      <c r="K75" s="35" t="s">
        <v>160</v>
      </c>
      <c r="L75" s="35" t="s">
        <v>160</v>
      </c>
      <c r="M75" s="35" t="s">
        <v>160</v>
      </c>
      <c r="N75" s="35" t="s">
        <v>160</v>
      </c>
      <c r="O75" s="35" t="s">
        <v>160</v>
      </c>
      <c r="P75" s="35" t="s">
        <v>160</v>
      </c>
      <c r="Q75" s="35" t="s">
        <v>160</v>
      </c>
      <c r="R75" s="35" t="s">
        <v>160</v>
      </c>
      <c r="S75" s="35" t="s">
        <v>160</v>
      </c>
      <c r="T75" s="35" t="s">
        <v>160</v>
      </c>
      <c r="U75" s="35" t="s">
        <v>160</v>
      </c>
      <c r="V75" s="35" t="s">
        <v>160</v>
      </c>
      <c r="W75" s="35" t="s">
        <v>160</v>
      </c>
      <c r="X75" s="35" t="s">
        <v>160</v>
      </c>
      <c r="Y75" s="35" t="s">
        <v>160</v>
      </c>
      <c r="Z75" s="35" t="s">
        <v>160</v>
      </c>
      <c r="AA75" s="35" t="s">
        <v>160</v>
      </c>
      <c r="AB75" s="35" t="s">
        <v>160</v>
      </c>
      <c r="AC75" s="35" t="s">
        <v>160</v>
      </c>
      <c r="AD75" s="35">
        <f>AD76</f>
        <v>2</v>
      </c>
      <c r="AE75" s="35" t="s">
        <v>160</v>
      </c>
      <c r="AF75" s="35" t="s">
        <v>160</v>
      </c>
      <c r="AG75" s="35" t="s">
        <v>160</v>
      </c>
      <c r="AH75" s="35" t="s">
        <v>160</v>
      </c>
      <c r="AI75" s="35" t="s">
        <v>160</v>
      </c>
      <c r="AJ75" s="35" t="s">
        <v>160</v>
      </c>
      <c r="AK75" s="35" t="s">
        <v>160</v>
      </c>
      <c r="AL75" s="35" t="s">
        <v>160</v>
      </c>
      <c r="AM75" s="35" t="s">
        <v>160</v>
      </c>
      <c r="AN75" s="35" t="s">
        <v>160</v>
      </c>
      <c r="AO75" s="35" t="s">
        <v>160</v>
      </c>
      <c r="AP75" s="35" t="s">
        <v>160</v>
      </c>
      <c r="AQ75" s="35" t="s">
        <v>160</v>
      </c>
      <c r="AR75" s="35" t="s">
        <v>160</v>
      </c>
      <c r="AS75" s="35" t="s">
        <v>160</v>
      </c>
      <c r="AT75" s="35" t="s">
        <v>160</v>
      </c>
      <c r="AU75" s="35" t="s">
        <v>160</v>
      </c>
      <c r="AV75" s="35" t="s">
        <v>160</v>
      </c>
      <c r="AW75" s="35" t="s">
        <v>160</v>
      </c>
      <c r="AX75" s="35" t="s">
        <v>160</v>
      </c>
      <c r="AY75" s="35" t="s">
        <v>160</v>
      </c>
      <c r="AZ75" s="35" t="s">
        <v>160</v>
      </c>
      <c r="BA75" s="35" t="s">
        <v>160</v>
      </c>
      <c r="BB75" s="35" t="s">
        <v>160</v>
      </c>
      <c r="BC75" s="35" t="s">
        <v>160</v>
      </c>
    </row>
    <row r="76" spans="1:55" ht="39.75" customHeight="1" x14ac:dyDescent="0.25">
      <c r="A76" s="54" t="s">
        <v>165</v>
      </c>
      <c r="B76" s="40" t="s">
        <v>167</v>
      </c>
      <c r="C76" s="41" t="s">
        <v>168</v>
      </c>
      <c r="D76" s="51">
        <v>2.4</v>
      </c>
      <c r="E76" s="42"/>
      <c r="F76" s="42"/>
      <c r="G76" s="41"/>
      <c r="H76" s="41"/>
      <c r="I76" s="42"/>
      <c r="J76" s="55"/>
      <c r="K76" s="51"/>
      <c r="L76" s="51"/>
      <c r="M76" s="51"/>
      <c r="N76" s="51"/>
      <c r="O76" s="55"/>
      <c r="P76" s="51"/>
      <c r="Q76" s="51"/>
      <c r="R76" s="51"/>
      <c r="S76" s="51"/>
      <c r="T76" s="114"/>
      <c r="U76" s="112"/>
      <c r="V76" s="112"/>
      <c r="W76" s="112"/>
      <c r="X76" s="112"/>
      <c r="Y76" s="115"/>
      <c r="Z76" s="112"/>
      <c r="AA76" s="112"/>
      <c r="AB76" s="112"/>
      <c r="AC76" s="112"/>
      <c r="AD76" s="51">
        <v>2</v>
      </c>
      <c r="AE76" s="42"/>
      <c r="AF76" s="42"/>
      <c r="AG76" s="41"/>
      <c r="AH76" s="41"/>
      <c r="AI76" s="42"/>
      <c r="AJ76" s="55"/>
      <c r="AK76" s="51"/>
      <c r="AL76" s="51"/>
      <c r="AM76" s="51"/>
      <c r="AN76" s="51"/>
      <c r="AO76" s="55"/>
      <c r="AP76" s="51"/>
      <c r="AQ76" s="51"/>
      <c r="AR76" s="51"/>
      <c r="AS76" s="51"/>
      <c r="AT76" s="114"/>
      <c r="AU76" s="112"/>
      <c r="AV76" s="112"/>
      <c r="AW76" s="112"/>
      <c r="AX76" s="112"/>
      <c r="AY76" s="115"/>
      <c r="AZ76" s="112"/>
      <c r="BA76" s="112"/>
      <c r="BB76" s="112"/>
      <c r="BC76" s="112"/>
    </row>
    <row r="77" spans="1:55" ht="43.5" customHeight="1" x14ac:dyDescent="0.25">
      <c r="A77" s="28" t="s">
        <v>157</v>
      </c>
      <c r="B77" s="125" t="s">
        <v>127</v>
      </c>
      <c r="C77" s="126" t="s">
        <v>76</v>
      </c>
      <c r="D77" s="127" t="s">
        <v>160</v>
      </c>
      <c r="E77" s="126" t="s">
        <v>160</v>
      </c>
      <c r="F77" s="126" t="s">
        <v>160</v>
      </c>
      <c r="G77" s="127" t="s">
        <v>160</v>
      </c>
      <c r="H77" s="126" t="s">
        <v>160</v>
      </c>
      <c r="I77" s="126" t="s">
        <v>160</v>
      </c>
      <c r="J77" s="127" t="s">
        <v>160</v>
      </c>
      <c r="K77" s="126" t="s">
        <v>160</v>
      </c>
      <c r="L77" s="126" t="s">
        <v>160</v>
      </c>
      <c r="M77" s="126" t="s">
        <v>160</v>
      </c>
      <c r="N77" s="126" t="s">
        <v>160</v>
      </c>
      <c r="O77" s="126" t="s">
        <v>160</v>
      </c>
      <c r="P77" s="126" t="s">
        <v>160</v>
      </c>
      <c r="Q77" s="126" t="s">
        <v>160</v>
      </c>
      <c r="R77" s="126" t="s">
        <v>160</v>
      </c>
      <c r="S77" s="126" t="s">
        <v>160</v>
      </c>
      <c r="T77" s="126" t="s">
        <v>160</v>
      </c>
      <c r="U77" s="126" t="s">
        <v>160</v>
      </c>
      <c r="V77" s="126" t="s">
        <v>160</v>
      </c>
      <c r="W77" s="126" t="s">
        <v>160</v>
      </c>
      <c r="X77" s="126" t="s">
        <v>160</v>
      </c>
      <c r="Y77" s="126" t="s">
        <v>160</v>
      </c>
      <c r="Z77" s="126" t="s">
        <v>160</v>
      </c>
      <c r="AA77" s="126" t="s">
        <v>160</v>
      </c>
      <c r="AB77" s="126" t="s">
        <v>160</v>
      </c>
      <c r="AC77" s="126" t="s">
        <v>160</v>
      </c>
      <c r="AD77" s="127" t="s">
        <v>160</v>
      </c>
      <c r="AE77" s="126" t="s">
        <v>160</v>
      </c>
      <c r="AF77" s="126" t="s">
        <v>160</v>
      </c>
      <c r="AG77" s="127" t="s">
        <v>160</v>
      </c>
      <c r="AH77" s="126" t="s">
        <v>160</v>
      </c>
      <c r="AI77" s="126" t="s">
        <v>160</v>
      </c>
      <c r="AJ77" s="127" t="s">
        <v>160</v>
      </c>
      <c r="AK77" s="126" t="s">
        <v>160</v>
      </c>
      <c r="AL77" s="126" t="s">
        <v>160</v>
      </c>
      <c r="AM77" s="126" t="s">
        <v>160</v>
      </c>
      <c r="AN77" s="126" t="s">
        <v>160</v>
      </c>
      <c r="AO77" s="126" t="s">
        <v>160</v>
      </c>
      <c r="AP77" s="126" t="s">
        <v>160</v>
      </c>
      <c r="AQ77" s="126" t="s">
        <v>160</v>
      </c>
      <c r="AR77" s="126" t="s">
        <v>160</v>
      </c>
      <c r="AS77" s="126" t="s">
        <v>160</v>
      </c>
      <c r="AT77" s="126" t="s">
        <v>160</v>
      </c>
      <c r="AU77" s="126" t="s">
        <v>160</v>
      </c>
      <c r="AV77" s="126" t="s">
        <v>160</v>
      </c>
      <c r="AW77" s="126" t="s">
        <v>160</v>
      </c>
      <c r="AX77" s="126" t="s">
        <v>160</v>
      </c>
      <c r="AY77" s="126" t="s">
        <v>160</v>
      </c>
      <c r="AZ77" s="126" t="s">
        <v>160</v>
      </c>
      <c r="BA77" s="126" t="s">
        <v>160</v>
      </c>
      <c r="BB77" s="126" t="s">
        <v>160</v>
      </c>
      <c r="BC77" s="126" t="s">
        <v>160</v>
      </c>
    </row>
    <row r="78" spans="1:55" ht="24.75" customHeight="1" x14ac:dyDescent="0.25">
      <c r="A78" s="28" t="s">
        <v>158</v>
      </c>
      <c r="B78" s="125" t="s">
        <v>128</v>
      </c>
      <c r="C78" s="126" t="s">
        <v>76</v>
      </c>
      <c r="D78" s="127" t="s">
        <v>160</v>
      </c>
      <c r="E78" s="126" t="s">
        <v>160</v>
      </c>
      <c r="F78" s="126" t="s">
        <v>160</v>
      </c>
      <c r="G78" s="127" t="s">
        <v>160</v>
      </c>
      <c r="H78" s="126" t="s">
        <v>160</v>
      </c>
      <c r="I78" s="126" t="s">
        <v>160</v>
      </c>
      <c r="J78" s="127" t="s">
        <v>160</v>
      </c>
      <c r="K78" s="126" t="s">
        <v>160</v>
      </c>
      <c r="L78" s="126" t="s">
        <v>160</v>
      </c>
      <c r="M78" s="126" t="s">
        <v>160</v>
      </c>
      <c r="N78" s="126" t="s">
        <v>160</v>
      </c>
      <c r="O78" s="126" t="s">
        <v>160</v>
      </c>
      <c r="P78" s="126" t="s">
        <v>160</v>
      </c>
      <c r="Q78" s="126" t="s">
        <v>160</v>
      </c>
      <c r="R78" s="126" t="s">
        <v>160</v>
      </c>
      <c r="S78" s="126" t="s">
        <v>160</v>
      </c>
      <c r="T78" s="126" t="s">
        <v>160</v>
      </c>
      <c r="U78" s="126" t="s">
        <v>160</v>
      </c>
      <c r="V78" s="126" t="s">
        <v>160</v>
      </c>
      <c r="W78" s="126" t="s">
        <v>160</v>
      </c>
      <c r="X78" s="126" t="s">
        <v>160</v>
      </c>
      <c r="Y78" s="126" t="s">
        <v>160</v>
      </c>
      <c r="Z78" s="126" t="s">
        <v>160</v>
      </c>
      <c r="AA78" s="126" t="s">
        <v>160</v>
      </c>
      <c r="AB78" s="126" t="s">
        <v>160</v>
      </c>
      <c r="AC78" s="126" t="s">
        <v>160</v>
      </c>
      <c r="AD78" s="127" t="s">
        <v>160</v>
      </c>
      <c r="AE78" s="126" t="s">
        <v>160</v>
      </c>
      <c r="AF78" s="126" t="s">
        <v>160</v>
      </c>
      <c r="AG78" s="127" t="s">
        <v>160</v>
      </c>
      <c r="AH78" s="126" t="s">
        <v>160</v>
      </c>
      <c r="AI78" s="126" t="s">
        <v>160</v>
      </c>
      <c r="AJ78" s="127" t="s">
        <v>160</v>
      </c>
      <c r="AK78" s="126" t="s">
        <v>160</v>
      </c>
      <c r="AL78" s="126" t="s">
        <v>160</v>
      </c>
      <c r="AM78" s="126" t="s">
        <v>160</v>
      </c>
      <c r="AN78" s="126" t="s">
        <v>160</v>
      </c>
      <c r="AO78" s="126" t="s">
        <v>160</v>
      </c>
      <c r="AP78" s="126" t="s">
        <v>160</v>
      </c>
      <c r="AQ78" s="126" t="s">
        <v>160</v>
      </c>
      <c r="AR78" s="126" t="s">
        <v>160</v>
      </c>
      <c r="AS78" s="126" t="s">
        <v>160</v>
      </c>
      <c r="AT78" s="126" t="s">
        <v>160</v>
      </c>
      <c r="AU78" s="126" t="s">
        <v>160</v>
      </c>
      <c r="AV78" s="126" t="s">
        <v>160</v>
      </c>
      <c r="AW78" s="126" t="s">
        <v>160</v>
      </c>
      <c r="AX78" s="126" t="s">
        <v>160</v>
      </c>
      <c r="AY78" s="126" t="s">
        <v>160</v>
      </c>
      <c r="AZ78" s="126" t="s">
        <v>160</v>
      </c>
      <c r="BA78" s="126" t="s">
        <v>160</v>
      </c>
      <c r="BB78" s="126" t="s">
        <v>160</v>
      </c>
      <c r="BC78" s="126" t="s">
        <v>160</v>
      </c>
    </row>
    <row r="79" spans="1:55" ht="18.75" x14ac:dyDescent="0.25">
      <c r="AX79" s="115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28">
    <mergeCell ref="A22:C22"/>
    <mergeCell ref="A14:BC14"/>
    <mergeCell ref="A5:BC5"/>
    <mergeCell ref="B16:B19"/>
    <mergeCell ref="A15:BC15"/>
    <mergeCell ref="D16:AC16"/>
    <mergeCell ref="Y18:AC18"/>
    <mergeCell ref="AD16:BC16"/>
    <mergeCell ref="A16:A19"/>
    <mergeCell ref="C16:C19"/>
    <mergeCell ref="E17:AC17"/>
    <mergeCell ref="E18:I18"/>
    <mergeCell ref="AE17:BC17"/>
    <mergeCell ref="AE18:AI18"/>
    <mergeCell ref="AJ18:AN18"/>
    <mergeCell ref="AO18:AS18"/>
    <mergeCell ref="A4:BC4"/>
    <mergeCell ref="A7:BC7"/>
    <mergeCell ref="A8:BC8"/>
    <mergeCell ref="A10:BC10"/>
    <mergeCell ref="A12:BC12"/>
    <mergeCell ref="AT18:AX18"/>
    <mergeCell ref="AY18:BC18"/>
    <mergeCell ref="D18:D19"/>
    <mergeCell ref="AD18:AD19"/>
    <mergeCell ref="J18:N18"/>
    <mergeCell ref="O18:S18"/>
    <mergeCell ref="T18:X18"/>
  </mergeCells>
  <pageMargins left="0.78740157480314965" right="0.39370078740157483" top="0.78740157480314965" bottom="0.78740157480314965" header="0.31496062992125984" footer="0.31496062992125984"/>
  <pageSetup paperSize="9" scale="2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2026-02-06T08:43:00Z</dcterms:modified>
</cp:coreProperties>
</file>