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72162795-A92F-4CCF-B452-4ADA3D96942F}" xr6:coauthVersionLast="43" xr6:coauthVersionMax="43" xr10:uidLastSave="{00000000-0000-0000-0000-000000000000}"/>
  <bookViews>
    <workbookView xWindow="-120" yWindow="-120" windowWidth="19440" windowHeight="15000" activeTab="1" xr2:uid="{00000000-000D-0000-FFFF-FFFF00000000}"/>
  </bookViews>
  <sheets>
    <sheet name="Лист1" sheetId="9" r:id="rId1"/>
    <sheet name="Лист2" sheetId="8" r:id="rId2"/>
  </sheets>
  <definedNames>
    <definedName name="_xlnm.Print_Area" localSheetId="0">Лист1!$A$1:$FE$29</definedName>
    <definedName name="_xlnm.Print_Area" localSheetId="1">Лист2!$A$1:$DA$25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D25" i="9" l="1"/>
  <c r="DB25" i="9"/>
  <c r="BY20" i="8" l="1"/>
  <c r="EC10" i="9" l="1"/>
  <c r="EC11" i="9"/>
  <c r="EC12" i="9"/>
  <c r="EC13" i="9"/>
  <c r="EC14" i="9"/>
  <c r="EC15" i="9"/>
  <c r="EC16" i="9"/>
  <c r="EC17" i="9"/>
  <c r="EC18" i="9"/>
  <c r="EC19" i="9"/>
  <c r="EC20" i="9"/>
  <c r="EC21" i="9"/>
  <c r="EC22" i="9"/>
</calcChain>
</file>

<file path=xl/sharedStrings.xml><?xml version="1.0" encoding="utf-8"?>
<sst xmlns="http://schemas.openxmlformats.org/spreadsheetml/2006/main" count="133" uniqueCount="74">
  <si>
    <t>(период)</t>
  </si>
  <si>
    <t>(месяц)</t>
  </si>
  <si>
    <t xml:space="preserve"> года</t>
  </si>
  <si>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</si>
  <si>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</si>
  <si>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Итого:</t>
  </si>
  <si>
    <t>Итого</t>
  </si>
  <si>
    <t>Свободная мощность газораспределительной сети, 
млн. куб. м</t>
  </si>
  <si>
    <t>Объемы газа в соответствии 
с удовлетворенными заявками, 
млн. куб. м</t>
  </si>
  <si>
    <t>Объемы газа в соответствии 
с поступившими заявками, 
млн. куб. м</t>
  </si>
  <si>
    <t>Номер группы газопотребления/
транзит</t>
  </si>
  <si>
    <t>Наименование потребителя</t>
  </si>
  <si>
    <t>Точка выхода из газораспределительной сети</t>
  </si>
  <si>
    <t>Точка входа в газораспределительную сеть</t>
  </si>
  <si>
    <t xml:space="preserve">по транспортировке газа по газораспределительным сетям 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</si>
  <si>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</si>
  <si>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</si>
  <si>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</si>
  <si>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</si>
  <si>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</si>
  <si>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</si>
  <si>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</si>
  <si>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</si>
  <si>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</si>
  <si>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</si>
  <si>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</si>
  <si>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</si>
  <si>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Группа потребления</t>
  </si>
  <si>
    <t xml:space="preserve"> год</t>
  </si>
  <si>
    <t>за 20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</si>
  <si>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</si>
  <si>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ООО "ЧСЗ-Липецк"</t>
  </si>
  <si>
    <t>транзит</t>
  </si>
  <si>
    <t>ООО "Гражданские припасы"</t>
  </si>
  <si>
    <t>ООО "Йокохама Р.П.З."</t>
  </si>
  <si>
    <t>ООО "АЛУ-ПРО"</t>
  </si>
  <si>
    <t>ООО "Бекарт Липецк"</t>
  </si>
  <si>
    <t>ООО "ТЕХНА"</t>
  </si>
  <si>
    <t>ООО "АББ Электрооборудование"</t>
  </si>
  <si>
    <t>ООО "ПК Рационал"</t>
  </si>
  <si>
    <t>ООО "ОБО Беттерманн Производство"</t>
  </si>
  <si>
    <t>ООО "ППГ Индастриз Липецк"</t>
  </si>
  <si>
    <t>ООО "Виссман Липецк"</t>
  </si>
  <si>
    <t>ООО "РЭДАЛИТ Шлюмберже"</t>
  </si>
  <si>
    <t>ООО "Фондиталь"</t>
  </si>
  <si>
    <t>ООО "СЭСТ-ЛЮВЭ"</t>
  </si>
  <si>
    <t xml:space="preserve">на  </t>
  </si>
  <si>
    <t>19</t>
  </si>
  <si>
    <t>АО "ОЭЗ ППТ "Липецк"</t>
  </si>
  <si>
    <t>ГРП-9, ГРП-10</t>
  </si>
  <si>
    <t xml:space="preserve"> ̶  *</t>
  </si>
  <si>
    <t>* Данные отсутствуют в связи с тем, что   АО "ОЭЗ ППТ "Липецк" не является поставщиком газа и не заключает прямых договоров на транспортировку  газа потребителю.  В соответствии с договором №56/10 от 17.07.2009 по транспортировке газа в транзитном потоке, заключенным между АО "ОЭЗ ППТ "Липецк" и  ОАО "Липецкоблгаз" (АО Газпром газораспределение Липецк"),  АО "ОЭЗ ППТ "Липецк" оказывает услуги  только ОАО "Липецкоблгаз" по транспортировке газа в транзитном потоке.</t>
  </si>
  <si>
    <t xml:space="preserve"> ̶  </t>
  </si>
  <si>
    <t>X= -9128,5 Y= 13162,5*</t>
  </si>
  <si>
    <t>X= -12258,0  Y= 15615,5*</t>
  </si>
  <si>
    <t>X= -12537,8 Y= 16052,5*</t>
  </si>
  <si>
    <t>X= -13375,45 Y=17028,35*</t>
  </si>
  <si>
    <t>** Данные отсутствуют в связи с тем, что   АО "ОЭЗ ППТ "Липецк" не является поставщиком газа и не заключает прямых договоров на транспортировку  газа потребителю.  В соответствии с договором №56/10 от 17.07.2009 по транспортировке газа в транзитном потоке, заключенным между АО "ОЭЗ ППТ "Липецк" и  ОАО "Липецкоблгаз" (АО Газпром газораспределение Липецк"),  АО "ОЭЗ ППТ "Липецк" оказывает услуги  только ОАО "Липецкоблгаз" по транспортировке газа в транзитном потоке.</t>
  </si>
  <si>
    <t xml:space="preserve"> **</t>
  </si>
  <si>
    <t>X= -11976,59  Y= 15285,51*</t>
  </si>
  <si>
    <t>X= -12580,63  Y= 15988,17*</t>
  </si>
  <si>
    <t xml:space="preserve">X= -9840,12  Y=13251,95* </t>
  </si>
  <si>
    <t>X= -10066,97  Y= 13121,79*</t>
  </si>
  <si>
    <t>X= -13040,17  Y 16545,68*</t>
  </si>
  <si>
    <t>Х= -8896,09 Y=12806,89*</t>
  </si>
  <si>
    <t>X= -9246,03  Y= 12969,70*</t>
  </si>
  <si>
    <r>
      <t xml:space="preserve">  </t>
    </r>
    <r>
      <rPr>
        <sz val="7"/>
        <color theme="1"/>
        <rFont val="Times New Roman"/>
        <family val="1"/>
        <charset val="204"/>
      </rPr>
      <t>*</t>
    </r>
    <r>
      <rPr>
        <sz val="8"/>
        <color theme="1"/>
        <rFont val="Times New Roman"/>
        <family val="1"/>
        <charset val="204"/>
      </rPr>
      <t xml:space="preserve"> в системе координат г.Липецка</t>
    </r>
  </si>
  <si>
    <t>01.01.2019 по 31.12.2019</t>
  </si>
  <si>
    <t>X= -8739,79  Y= 12573,64*</t>
  </si>
  <si>
    <t>X= -10815,86 Y= 13748,92*</t>
  </si>
  <si>
    <t>X= -11461,54 Y=14728,24*</t>
  </si>
  <si>
    <t>Х= -9673,20 Y=13420,35*</t>
  </si>
  <si>
    <t>ООО"ЛКК"</t>
  </si>
  <si>
    <t>31 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</si>
</sst>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left"/>
    </xf>
    <xf numFmtId="0" fontId="5" fillId="0" borderId="0" xfId="1" applyFont="1" applyFill="1" applyAlignment="1">
      <alignment horizontal="left"/>
    </xf>
    <xf numFmtId="0" fontId="5" fillId="0" borderId="0" xfId="1" applyFont="1" applyFill="1"/>
    <xf numFmtId="0" fontId="3" fillId="0" borderId="0" xfId="1" applyFont="1" applyFill="1" applyAlignment="1">
      <alignment horizontal="left"/>
    </xf>
    <xf numFmtId="0" fontId="6" fillId="0" borderId="0" xfId="1" applyFont="1" applyFill="1" applyAlignment="1">
      <alignment horizontal="left"/>
    </xf>
    <xf numFmtId="0" fontId="7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8" fillId="0" borderId="0" xfId="1" applyFont="1"/>
    <xf numFmtId="0" fontId="2" fillId="0" borderId="0" xfId="1" applyFont="1" applyAlignment="1">
      <alignment horizontal="right"/>
    </xf>
    <xf numFmtId="0" fontId="2" fillId="0" borderId="0" xfId="1" applyFont="1"/>
    <xf numFmtId="0" fontId="4" fillId="0" borderId="0" xfId="1" applyFont="1" applyFill="1" applyAlignment="1">
      <alignment horizontal="left"/>
    </xf>
    <xf numFmtId="0" fontId="3" fillId="0" borderId="5" xfId="1" applyFont="1" applyBorder="1" applyAlignment="1">
      <alignment horizontal="left" vertical="center"/>
    </xf>
    <xf numFmtId="0" fontId="3" fillId="0" borderId="0" xfId="1" applyFont="1" applyAlignment="1">
      <alignment horizontal="center" vertical="top"/>
    </xf>
    <xf numFmtId="0" fontId="3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5" fillId="0" borderId="0" xfId="1" applyFont="1" applyFill="1" applyAlignment="1">
      <alignment horizontal="right"/>
    </xf>
    <xf numFmtId="0" fontId="0" fillId="0" borderId="9" xfId="0" applyBorder="1"/>
    <xf numFmtId="0" fontId="0" fillId="0" borderId="0" xfId="0" applyBorder="1"/>
    <xf numFmtId="0" fontId="12" fillId="0" borderId="0" xfId="0" applyFont="1"/>
    <xf numFmtId="0" fontId="12" fillId="0" borderId="4" xfId="0" applyFont="1" applyBorder="1"/>
    <xf numFmtId="0" fontId="4" fillId="0" borderId="5" xfId="1" applyNumberFormat="1" applyFont="1" applyFill="1" applyBorder="1" applyAlignment="1">
      <alignment horizontal="center" vertical="center"/>
    </xf>
    <xf numFmtId="0" fontId="10" fillId="0" borderId="0" xfId="0" applyFont="1"/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0" fontId="4" fillId="0" borderId="4" xfId="1" applyNumberFormat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1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left" vertical="center" wrapText="1"/>
    </xf>
    <xf numFmtId="49" fontId="3" fillId="2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12" fillId="3" borderId="5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top"/>
    </xf>
    <xf numFmtId="0" fontId="5" fillId="0" borderId="0" xfId="1" applyFont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top"/>
    </xf>
    <xf numFmtId="49" fontId="5" fillId="0" borderId="2" xfId="1" applyNumberFormat="1" applyFont="1" applyFill="1" applyBorder="1" applyAlignment="1">
      <alignment horizontal="center"/>
    </xf>
    <xf numFmtId="0" fontId="5" fillId="0" borderId="0" xfId="1" applyFont="1" applyFill="1" applyAlignment="1">
      <alignment horizontal="right"/>
    </xf>
    <xf numFmtId="49" fontId="5" fillId="0" borderId="2" xfId="1" applyNumberFormat="1" applyFont="1" applyFill="1" applyBorder="1" applyAlignment="1">
      <alignment horizontal="left"/>
    </xf>
    <xf numFmtId="0" fontId="4" fillId="0" borderId="7" xfId="1" applyFont="1" applyFill="1" applyBorder="1" applyAlignment="1">
      <alignment horizontal="center" vertical="top"/>
    </xf>
    <xf numFmtId="49" fontId="4" fillId="0" borderId="2" xfId="1" applyNumberFormat="1" applyFont="1" applyFill="1" applyBorder="1" applyAlignment="1">
      <alignment horizontal="center"/>
    </xf>
    <xf numFmtId="0" fontId="4" fillId="0" borderId="7" xfId="1" applyFont="1" applyBorder="1" applyAlignment="1">
      <alignment horizontal="center" vertical="top"/>
    </xf>
    <xf numFmtId="0" fontId="12" fillId="3" borderId="5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4" fillId="0" borderId="7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wrapText="1"/>
    </xf>
    <xf numFmtId="0" fontId="5" fillId="0" borderId="2" xfId="1" applyFont="1" applyBorder="1" applyAlignment="1">
      <alignment horizontal="center"/>
    </xf>
    <xf numFmtId="0" fontId="5" fillId="0" borderId="0" xfId="1" applyFont="1" applyAlignment="1">
      <alignment horizontal="right"/>
    </xf>
    <xf numFmtId="49" fontId="5" fillId="0" borderId="2" xfId="1" applyNumberFormat="1" applyFont="1" applyBorder="1" applyAlignment="1">
      <alignment horizontal="left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top"/>
    </xf>
    <xf numFmtId="0" fontId="3" fillId="0" borderId="7" xfId="1" applyFont="1" applyBorder="1" applyAlignment="1">
      <alignment horizontal="center" vertical="top"/>
    </xf>
    <xf numFmtId="0" fontId="3" fillId="0" borderId="6" xfId="1" applyFont="1" applyBorder="1" applyAlignment="1">
      <alignment horizontal="center" vertical="top"/>
    </xf>
    <xf numFmtId="0" fontId="3" fillId="0" borderId="5" xfId="1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top"/>
    </xf>
    <xf numFmtId="0" fontId="3" fillId="0" borderId="4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5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164" fontId="3" fillId="0" borderId="5" xfId="1" applyNumberFormat="1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165" fontId="3" fillId="0" borderId="5" xfId="1" applyNumberFormat="1" applyFont="1" applyBorder="1" applyAlignment="1">
      <alignment horizontal="center" vertical="center"/>
    </xf>
    <xf numFmtId="165" fontId="3" fillId="0" borderId="4" xfId="1" applyNumberFormat="1" applyFont="1" applyBorder="1" applyAlignment="1">
      <alignment horizontal="center" vertical="center"/>
    </xf>
    <xf numFmtId="165" fontId="3" fillId="0" borderId="3" xfId="1" applyNumberFormat="1" applyFont="1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/>
    </xf>
    <xf numFmtId="164" fontId="4" fillId="0" borderId="4" xfId="1" applyNumberFormat="1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 xr:uid="{7F622D6E-C427-41A0-A090-3EF1398EF7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8E71E-6B5C-4B32-B6A3-B7397C1D1B0B}">
  <dimension ref="A1:FF29"/>
  <sheetViews>
    <sheetView view="pageBreakPreview" topLeftCell="T16" zoomScale="145" zoomScaleNormal="145" zoomScaleSheetLayoutView="145" workbookViewId="0">
      <selection activeCell="DY29" sqref="DY29"/>
    </sheetView>
  </sheetViews>
  <sheetFormatPr defaultColWidth="0.85546875" defaultRowHeight="15" x14ac:dyDescent="0.25"/>
  <cols>
    <col min="9" max="9" width="0.85546875" customWidth="1"/>
    <col min="62" max="62" width="0.85546875" customWidth="1"/>
    <col min="129" max="129" width="1" customWidth="1"/>
    <col min="130" max="131" width="0.85546875" customWidth="1"/>
    <col min="132" max="132" width="1" customWidth="1"/>
    <col min="133" max="133" width="0" hidden="1" customWidth="1"/>
    <col min="153" max="153" width="0.7109375" customWidth="1"/>
    <col min="154" max="154" width="0.85546875" hidden="1" customWidth="1"/>
    <col min="155" max="155" width="0.140625" customWidth="1"/>
    <col min="156" max="156" width="0.85546875" hidden="1" customWidth="1"/>
    <col min="157" max="157" width="0.7109375" hidden="1" customWidth="1"/>
    <col min="158" max="159" width="0" hidden="1" customWidth="1"/>
    <col min="160" max="160" width="0.85546875" hidden="1" customWidth="1"/>
    <col min="161" max="161" width="1" customWidth="1"/>
  </cols>
  <sheetData>
    <row r="1" spans="1:162" ht="15.75" x14ac:dyDescent="0.25">
      <c r="A1" s="65" t="s">
        <v>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</row>
    <row r="2" spans="1:162" ht="15.7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18" t="s">
        <v>14</v>
      </c>
      <c r="CI2" s="66" t="s">
        <v>48</v>
      </c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</row>
    <row r="3" spans="1:162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7" t="s">
        <v>3</v>
      </c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</row>
    <row r="4" spans="1:162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18" t="s">
        <v>46</v>
      </c>
      <c r="BR4" s="68" t="s">
        <v>73</v>
      </c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9">
        <v>20</v>
      </c>
      <c r="CK4" s="69"/>
      <c r="CL4" s="69"/>
      <c r="CM4" s="69"/>
      <c r="CN4" s="70" t="s">
        <v>47</v>
      </c>
      <c r="CO4" s="70"/>
      <c r="CP4" s="70"/>
      <c r="CQ4" s="70"/>
      <c r="CR4" s="5" t="s">
        <v>2</v>
      </c>
      <c r="CS4" s="4"/>
      <c r="CT4" s="4"/>
      <c r="CU4" s="4"/>
      <c r="CV4" s="5"/>
      <c r="CW4" s="5"/>
      <c r="CX4" s="5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</row>
    <row r="5" spans="1:162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71" t="s">
        <v>1</v>
      </c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</row>
    <row r="6" spans="1:162" x14ac:dyDescent="0.25">
      <c r="A6" s="72" t="s">
        <v>67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</row>
    <row r="7" spans="1:162" x14ac:dyDescent="0.25">
      <c r="A7" s="73" t="s">
        <v>0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</row>
    <row r="8" spans="1:162" ht="45.75" customHeight="1" x14ac:dyDescent="0.25">
      <c r="A8" s="60" t="s">
        <v>13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 t="s">
        <v>12</v>
      </c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 t="s">
        <v>11</v>
      </c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 t="s">
        <v>10</v>
      </c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 t="s">
        <v>9</v>
      </c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 t="s">
        <v>8</v>
      </c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 t="s">
        <v>7</v>
      </c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19"/>
    </row>
    <row r="9" spans="1:162" x14ac:dyDescent="0.25">
      <c r="A9" s="64">
        <v>1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>
        <v>2</v>
      </c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>
        <v>3</v>
      </c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>
        <v>4</v>
      </c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>
        <v>5</v>
      </c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>
        <v>6</v>
      </c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>
        <v>7</v>
      </c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20"/>
    </row>
    <row r="10" spans="1:162" ht="15" customHeight="1" x14ac:dyDescent="0.25">
      <c r="A10" s="25" t="s">
        <v>49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7"/>
      <c r="V10" s="54" t="s">
        <v>68</v>
      </c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6"/>
      <c r="AQ10" s="29" t="s">
        <v>31</v>
      </c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1"/>
      <c r="BK10" s="25" t="s">
        <v>32</v>
      </c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7"/>
      <c r="CC10" s="32" t="s">
        <v>58</v>
      </c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4"/>
      <c r="DB10" s="54">
        <v>43.605524000000003</v>
      </c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6"/>
      <c r="EC10" s="21">
        <f t="shared" ref="EC10:EC22" si="0">SUM(DB10)</f>
        <v>43.605524000000003</v>
      </c>
      <c r="ED10" s="38">
        <v>105</v>
      </c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40"/>
      <c r="FF10" s="20"/>
    </row>
    <row r="11" spans="1:162" ht="19.5" customHeight="1" x14ac:dyDescent="0.25">
      <c r="A11" s="25" t="s">
        <v>49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7"/>
      <c r="V11" s="74" t="s">
        <v>59</v>
      </c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6"/>
      <c r="AQ11" s="57" t="s">
        <v>33</v>
      </c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9"/>
      <c r="BK11" s="25" t="s">
        <v>32</v>
      </c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7"/>
      <c r="CC11" s="32" t="s">
        <v>58</v>
      </c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4"/>
      <c r="DB11" s="61">
        <v>4.4643000000000002E-2</v>
      </c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3"/>
      <c r="EC11" s="22">
        <f t="shared" si="0"/>
        <v>4.4643000000000002E-2</v>
      </c>
      <c r="ED11" s="41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3"/>
      <c r="FF11" s="20"/>
    </row>
    <row r="12" spans="1:162" ht="11.25" customHeight="1" x14ac:dyDescent="0.25">
      <c r="A12" s="25" t="s">
        <v>49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7"/>
      <c r="V12" s="54" t="s">
        <v>60</v>
      </c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6"/>
      <c r="AQ12" s="29" t="s">
        <v>34</v>
      </c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1"/>
      <c r="BK12" s="25" t="s">
        <v>32</v>
      </c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7"/>
      <c r="CC12" s="32" t="s">
        <v>58</v>
      </c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4"/>
      <c r="DB12" s="54">
        <v>4.3547349999999998</v>
      </c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6"/>
      <c r="EC12" s="21">
        <f t="shared" si="0"/>
        <v>4.3547349999999998</v>
      </c>
      <c r="ED12" s="41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3"/>
    </row>
    <row r="13" spans="1:162" ht="11.25" customHeight="1" x14ac:dyDescent="0.25">
      <c r="A13" s="25" t="s">
        <v>49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7"/>
      <c r="V13" s="77" t="s">
        <v>53</v>
      </c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9"/>
      <c r="AQ13" s="29" t="s">
        <v>35</v>
      </c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1"/>
      <c r="BK13" s="25" t="s">
        <v>32</v>
      </c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7"/>
      <c r="CC13" s="32" t="s">
        <v>58</v>
      </c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4"/>
      <c r="DB13" s="77">
        <v>0.101174</v>
      </c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9"/>
      <c r="EC13" s="22">
        <f t="shared" si="0"/>
        <v>0.101174</v>
      </c>
      <c r="ED13" s="41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3"/>
    </row>
    <row r="14" spans="1:162" ht="11.25" customHeight="1" x14ac:dyDescent="0.25">
      <c r="A14" s="25" t="s">
        <v>49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7"/>
      <c r="V14" s="54" t="s">
        <v>65</v>
      </c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6"/>
      <c r="AQ14" s="29" t="s">
        <v>36</v>
      </c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1"/>
      <c r="BK14" s="25" t="s">
        <v>32</v>
      </c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7"/>
      <c r="CC14" s="32" t="s">
        <v>58</v>
      </c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4"/>
      <c r="DB14" s="54">
        <v>1.9794309999999999</v>
      </c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6"/>
      <c r="EC14" s="21">
        <f t="shared" si="0"/>
        <v>1.9794309999999999</v>
      </c>
      <c r="ED14" s="41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3"/>
    </row>
    <row r="15" spans="1:162" ht="11.25" customHeight="1" x14ac:dyDescent="0.25">
      <c r="A15" s="25" t="s">
        <v>49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7"/>
      <c r="V15" s="54" t="s">
        <v>54</v>
      </c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6"/>
      <c r="AQ15" s="29" t="s">
        <v>37</v>
      </c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1"/>
      <c r="BK15" s="25" t="s">
        <v>32</v>
      </c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7"/>
      <c r="CC15" s="32" t="s">
        <v>58</v>
      </c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4"/>
      <c r="DB15" s="77">
        <v>9.2725000000000002E-2</v>
      </c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9"/>
      <c r="EC15" s="22">
        <f t="shared" si="0"/>
        <v>9.2725000000000002E-2</v>
      </c>
      <c r="ED15" s="41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3"/>
    </row>
    <row r="16" spans="1:162" ht="21.75" customHeight="1" x14ac:dyDescent="0.25">
      <c r="A16" s="25" t="s">
        <v>49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7"/>
      <c r="V16" s="61" t="s">
        <v>55</v>
      </c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3"/>
      <c r="AQ16" s="57" t="s">
        <v>38</v>
      </c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9"/>
      <c r="BK16" s="25" t="s">
        <v>32</v>
      </c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7"/>
      <c r="CC16" s="32" t="s">
        <v>58</v>
      </c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  <c r="DB16" s="61">
        <v>0.16363</v>
      </c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3"/>
      <c r="EC16" s="21">
        <f t="shared" si="0"/>
        <v>0.16363</v>
      </c>
      <c r="ED16" s="41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3"/>
    </row>
    <row r="17" spans="1:161" ht="13.5" customHeight="1" x14ac:dyDescent="0.25">
      <c r="A17" s="25" t="s">
        <v>49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7"/>
      <c r="V17" s="54" t="s">
        <v>61</v>
      </c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1"/>
      <c r="AQ17" s="29" t="s">
        <v>39</v>
      </c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1"/>
      <c r="BK17" s="25" t="s">
        <v>32</v>
      </c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7"/>
      <c r="CC17" s="32" t="s">
        <v>58</v>
      </c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  <c r="DB17" s="77">
        <v>0.181865</v>
      </c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9"/>
      <c r="EC17" s="22">
        <f t="shared" si="0"/>
        <v>0.181865</v>
      </c>
      <c r="ED17" s="41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3"/>
    </row>
    <row r="18" spans="1:161" ht="21" customHeight="1" x14ac:dyDescent="0.25">
      <c r="A18" s="25" t="s">
        <v>49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7"/>
      <c r="V18" s="74" t="s">
        <v>62</v>
      </c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3"/>
      <c r="AQ18" s="57" t="s">
        <v>40</v>
      </c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9"/>
      <c r="BK18" s="25" t="s">
        <v>32</v>
      </c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7"/>
      <c r="CC18" s="32" t="s">
        <v>58</v>
      </c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4"/>
      <c r="DB18" s="61">
        <v>0.363124</v>
      </c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3"/>
      <c r="EC18" s="21">
        <f t="shared" si="0"/>
        <v>0.363124</v>
      </c>
      <c r="ED18" s="41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3"/>
    </row>
    <row r="19" spans="1:161" ht="21.75" customHeight="1" x14ac:dyDescent="0.25">
      <c r="A19" s="25" t="s">
        <v>49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7"/>
      <c r="V19" s="74" t="s">
        <v>63</v>
      </c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3"/>
      <c r="AQ19" s="57" t="s">
        <v>41</v>
      </c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9"/>
      <c r="BK19" s="25" t="s">
        <v>32</v>
      </c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7"/>
      <c r="CC19" s="32" t="s">
        <v>58</v>
      </c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4"/>
      <c r="DB19" s="61">
        <v>0.35509200000000002</v>
      </c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3"/>
      <c r="EC19" s="22">
        <f t="shared" si="0"/>
        <v>0.35509200000000002</v>
      </c>
      <c r="ED19" s="41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3"/>
    </row>
    <row r="20" spans="1:161" ht="11.25" customHeight="1" x14ac:dyDescent="0.25">
      <c r="A20" s="25" t="s">
        <v>49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7"/>
      <c r="V20" s="77" t="s">
        <v>69</v>
      </c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9"/>
      <c r="AQ20" s="29" t="s">
        <v>42</v>
      </c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1"/>
      <c r="BK20" s="25" t="s">
        <v>32</v>
      </c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7"/>
      <c r="CC20" s="32" t="s">
        <v>58</v>
      </c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4"/>
      <c r="DB20" s="77">
        <v>0.179202</v>
      </c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9"/>
      <c r="EC20" s="22">
        <f t="shared" si="0"/>
        <v>0.179202</v>
      </c>
      <c r="ED20" s="41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3"/>
    </row>
    <row r="21" spans="1:161" ht="25.5" customHeight="1" x14ac:dyDescent="0.25">
      <c r="A21" s="25" t="s">
        <v>49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7"/>
      <c r="V21" s="84" t="s">
        <v>70</v>
      </c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6"/>
      <c r="AQ21" s="57" t="s">
        <v>43</v>
      </c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9"/>
      <c r="BK21" s="25" t="s">
        <v>32</v>
      </c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7"/>
      <c r="CC21" s="32" t="s">
        <v>58</v>
      </c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4"/>
      <c r="DB21" s="74">
        <v>1.1620999999999999E-2</v>
      </c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6"/>
      <c r="EC21" s="22">
        <f t="shared" si="0"/>
        <v>1.1620999999999999E-2</v>
      </c>
      <c r="ED21" s="41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3"/>
    </row>
    <row r="22" spans="1:161" ht="11.25" customHeight="1" x14ac:dyDescent="0.25">
      <c r="A22" s="25" t="s">
        <v>49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7"/>
      <c r="V22" s="77" t="s">
        <v>56</v>
      </c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9"/>
      <c r="AQ22" s="29" t="s">
        <v>44</v>
      </c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1"/>
      <c r="BK22" s="25" t="s">
        <v>32</v>
      </c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7"/>
      <c r="CC22" s="32" t="s">
        <v>58</v>
      </c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4"/>
      <c r="DB22" s="77">
        <v>0.268733</v>
      </c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9"/>
      <c r="EC22" s="21">
        <f t="shared" si="0"/>
        <v>0.268733</v>
      </c>
      <c r="ED22" s="41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3"/>
    </row>
    <row r="23" spans="1:161" ht="12.75" customHeight="1" x14ac:dyDescent="0.25">
      <c r="A23" s="25" t="s">
        <v>49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7"/>
      <c r="V23" s="28" t="s">
        <v>64</v>
      </c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9" t="s">
        <v>45</v>
      </c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1"/>
      <c r="BK23" s="25" t="s">
        <v>32</v>
      </c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7"/>
      <c r="CC23" s="32" t="s">
        <v>58</v>
      </c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4"/>
      <c r="DB23" s="52">
        <v>2.4898E-2</v>
      </c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35"/>
      <c r="ED23" s="41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3"/>
    </row>
    <row r="24" spans="1:161" ht="12.75" customHeight="1" x14ac:dyDescent="0.25">
      <c r="A24" s="25" t="s">
        <v>49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7"/>
      <c r="V24" s="28" t="s">
        <v>71</v>
      </c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9" t="s">
        <v>72</v>
      </c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1"/>
      <c r="BK24" s="25" t="s">
        <v>32</v>
      </c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7"/>
      <c r="CC24" s="32" t="s">
        <v>58</v>
      </c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4"/>
      <c r="DB24" s="35">
        <v>1.449201</v>
      </c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7"/>
      <c r="EC24" s="23"/>
      <c r="ED24" s="44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6"/>
    </row>
    <row r="25" spans="1:161" x14ac:dyDescent="0.25">
      <c r="A25" s="48" t="s">
        <v>6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32" t="s">
        <v>58</v>
      </c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4"/>
      <c r="DB25" s="52">
        <f>SUM(DB10:EB24)</f>
        <v>53.175597999999994</v>
      </c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>
        <f>ED10-DB10-DB11-DB12-DB13-DB14-DB15-DB16-DB17-DB18-DB19-DB20-DB21-DB22-DB23-DB24</f>
        <v>51.824402000000006</v>
      </c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</row>
    <row r="26" spans="1:161" ht="14.25" customHeight="1" x14ac:dyDescent="0.25">
      <c r="A26" s="87" t="s">
        <v>66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</row>
    <row r="27" spans="1:161" ht="32.25" customHeight="1" x14ac:dyDescent="0.25">
      <c r="A27" s="53" t="s">
        <v>57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</row>
    <row r="29" spans="1:161" x14ac:dyDescent="0.25">
      <c r="AZ29" s="24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Y29" s="24"/>
    </row>
  </sheetData>
  <mergeCells count="124">
    <mergeCell ref="A26:FE26"/>
    <mergeCell ref="CC12:DA12"/>
    <mergeCell ref="CC13:DA13"/>
    <mergeCell ref="CC14:DA14"/>
    <mergeCell ref="CC22:DA22"/>
    <mergeCell ref="DB20:EB20"/>
    <mergeCell ref="DB21:EB21"/>
    <mergeCell ref="DB22:EB22"/>
    <mergeCell ref="CC17:DA17"/>
    <mergeCell ref="CC18:DA18"/>
    <mergeCell ref="CC19:DA19"/>
    <mergeCell ref="CC20:DA20"/>
    <mergeCell ref="CC21:DA21"/>
    <mergeCell ref="DB12:EB12"/>
    <mergeCell ref="DB13:EB13"/>
    <mergeCell ref="DB14:EB14"/>
    <mergeCell ref="DB15:EB15"/>
    <mergeCell ref="DB16:EB16"/>
    <mergeCell ref="DB17:EB17"/>
    <mergeCell ref="DB18:EB18"/>
    <mergeCell ref="DB19:EB19"/>
    <mergeCell ref="CC15:DA15"/>
    <mergeCell ref="CC16:DA16"/>
    <mergeCell ref="AQ16:BJ16"/>
    <mergeCell ref="A22:U22"/>
    <mergeCell ref="V11:AP11"/>
    <mergeCell ref="V12:AP12"/>
    <mergeCell ref="V13:AP13"/>
    <mergeCell ref="V14:AP14"/>
    <mergeCell ref="V15:AP15"/>
    <mergeCell ref="V16:AP16"/>
    <mergeCell ref="V17:AP17"/>
    <mergeCell ref="V18:AP18"/>
    <mergeCell ref="V19:AP19"/>
    <mergeCell ref="V20:AP20"/>
    <mergeCell ref="V21:AP21"/>
    <mergeCell ref="V22:AP22"/>
    <mergeCell ref="A17:U17"/>
    <mergeCell ref="A18:U18"/>
    <mergeCell ref="A19:U19"/>
    <mergeCell ref="A20:U20"/>
    <mergeCell ref="A21:U21"/>
    <mergeCell ref="A12:U12"/>
    <mergeCell ref="A13:U13"/>
    <mergeCell ref="A14:U14"/>
    <mergeCell ref="A15:U15"/>
    <mergeCell ref="A16:U16"/>
    <mergeCell ref="AQ22:BJ22"/>
    <mergeCell ref="BK11:CB11"/>
    <mergeCell ref="BK12:CB12"/>
    <mergeCell ref="BK13:CB13"/>
    <mergeCell ref="BK14:CB14"/>
    <mergeCell ref="BK15:CB15"/>
    <mergeCell ref="BK16:CB16"/>
    <mergeCell ref="BK17:CB17"/>
    <mergeCell ref="BK18:CB18"/>
    <mergeCell ref="BK19:CB19"/>
    <mergeCell ref="BK20:CB20"/>
    <mergeCell ref="BK21:CB21"/>
    <mergeCell ref="BK22:CB22"/>
    <mergeCell ref="AQ17:BJ17"/>
    <mergeCell ref="AQ18:BJ18"/>
    <mergeCell ref="AQ19:BJ19"/>
    <mergeCell ref="AQ20:BJ20"/>
    <mergeCell ref="AQ21:BJ21"/>
    <mergeCell ref="AQ12:BJ12"/>
    <mergeCell ref="AQ13:BJ13"/>
    <mergeCell ref="AQ14:BJ14"/>
    <mergeCell ref="AQ15:BJ15"/>
    <mergeCell ref="ED8:FE8"/>
    <mergeCell ref="A9:U9"/>
    <mergeCell ref="V9:AP9"/>
    <mergeCell ref="AQ9:BJ9"/>
    <mergeCell ref="BK9:CB9"/>
    <mergeCell ref="CC9:DA9"/>
    <mergeCell ref="DB9:EC9"/>
    <mergeCell ref="ED9:FE9"/>
    <mergeCell ref="A1:FE1"/>
    <mergeCell ref="CI2:EO2"/>
    <mergeCell ref="CI3:EO3"/>
    <mergeCell ref="BR4:CI4"/>
    <mergeCell ref="CJ4:CM4"/>
    <mergeCell ref="CN4:CQ4"/>
    <mergeCell ref="BR5:CI5"/>
    <mergeCell ref="A6:R6"/>
    <mergeCell ref="A7:R7"/>
    <mergeCell ref="DB10:EB10"/>
    <mergeCell ref="AQ11:BJ11"/>
    <mergeCell ref="CC11:DA11"/>
    <mergeCell ref="A10:U10"/>
    <mergeCell ref="A11:U11"/>
    <mergeCell ref="V10:AP10"/>
    <mergeCell ref="A8:U8"/>
    <mergeCell ref="V8:AP8"/>
    <mergeCell ref="AQ8:BJ8"/>
    <mergeCell ref="BK8:CB8"/>
    <mergeCell ref="CC8:DA8"/>
    <mergeCell ref="DB8:EC8"/>
    <mergeCell ref="AQ10:BJ10"/>
    <mergeCell ref="DB11:EB11"/>
    <mergeCell ref="A24:U24"/>
    <mergeCell ref="V24:AP24"/>
    <mergeCell ref="AQ24:BJ24"/>
    <mergeCell ref="BK24:CB24"/>
    <mergeCell ref="CC24:DA24"/>
    <mergeCell ref="DB24:EB24"/>
    <mergeCell ref="ED10:FE24"/>
    <mergeCell ref="CX29:DJ29"/>
    <mergeCell ref="A25:U25"/>
    <mergeCell ref="V25:AP25"/>
    <mergeCell ref="AQ25:BJ25"/>
    <mergeCell ref="BK25:CB25"/>
    <mergeCell ref="CC25:DA25"/>
    <mergeCell ref="DB25:EC25"/>
    <mergeCell ref="ED25:FE25"/>
    <mergeCell ref="A23:U23"/>
    <mergeCell ref="V23:AP23"/>
    <mergeCell ref="AQ23:BJ23"/>
    <mergeCell ref="BK23:CB23"/>
    <mergeCell ref="CC23:DA23"/>
    <mergeCell ref="DB23:EC23"/>
    <mergeCell ref="A27:FE27"/>
    <mergeCell ref="BK10:CB10"/>
    <mergeCell ref="CC10:DA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0225E-7ACD-4E52-A21C-2023B31CAE8C}">
  <dimension ref="A1:DA22"/>
  <sheetViews>
    <sheetView tabSelected="1" view="pageBreakPreview" topLeftCell="A10" zoomScale="145" zoomScaleNormal="160" zoomScaleSheetLayoutView="145" workbookViewId="0">
      <selection activeCell="BU24" sqref="BU24"/>
    </sheetView>
  </sheetViews>
  <sheetFormatPr defaultColWidth="0.85546875" defaultRowHeight="15" x14ac:dyDescent="0.25"/>
  <cols>
    <col min="1" max="94" width="0.85546875" style="1"/>
    <col min="95" max="96" width="0.85546875" style="1" hidden="1" customWidth="1"/>
    <col min="97" max="16384" width="0.85546875" style="1"/>
  </cols>
  <sheetData>
    <row r="1" spans="1:105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DA1" s="11"/>
    </row>
    <row r="2" spans="1:105" s="9" customFormat="1" ht="12.75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</row>
    <row r="3" spans="1:105" s="9" customFormat="1" ht="12.75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</row>
    <row r="4" spans="1:105" s="8" customFormat="1" ht="46.5" customHeight="1" x14ac:dyDescent="0.25">
      <c r="A4" s="92" t="s">
        <v>30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</row>
    <row r="5" spans="1:105" s="17" customFormat="1" ht="15.75" x14ac:dyDescent="0.25">
      <c r="O5" s="93" t="s">
        <v>48</v>
      </c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4" t="s">
        <v>29</v>
      </c>
      <c r="BY5" s="94"/>
      <c r="BZ5" s="94"/>
      <c r="CA5" s="94"/>
      <c r="CB5" s="94"/>
      <c r="CC5" s="94"/>
      <c r="CD5" s="94"/>
      <c r="CE5" s="95" t="s">
        <v>47</v>
      </c>
      <c r="CF5" s="95"/>
      <c r="CG5" s="95"/>
      <c r="CH5" s="95"/>
      <c r="CI5" s="17" t="s">
        <v>28</v>
      </c>
    </row>
    <row r="6" spans="1:105" s="6" customFormat="1" ht="11.2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O6" s="67" t="s">
        <v>3</v>
      </c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</row>
    <row r="8" spans="1:105" s="16" customFormat="1" ht="39" customHeight="1" x14ac:dyDescent="0.25">
      <c r="A8" s="96" t="s">
        <v>27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8"/>
      <c r="AV8" s="99" t="s">
        <v>26</v>
      </c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1"/>
      <c r="BY8" s="99" t="s">
        <v>25</v>
      </c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1"/>
    </row>
    <row r="9" spans="1:105" s="15" customFormat="1" ht="12.75" customHeight="1" x14ac:dyDescent="0.25">
      <c r="A9" s="102">
        <v>1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4"/>
      <c r="AV9" s="105">
        <v>2</v>
      </c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7"/>
      <c r="BY9" s="105">
        <v>3</v>
      </c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7"/>
    </row>
    <row r="10" spans="1:105" s="2" customFormat="1" ht="12.75" customHeight="1" x14ac:dyDescent="0.25">
      <c r="A10" s="14"/>
      <c r="B10" s="108" t="s">
        <v>24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9"/>
      <c r="AV10" s="110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2"/>
      <c r="BY10" s="110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2"/>
    </row>
    <row r="11" spans="1:105" s="2" customFormat="1" ht="12.75" customHeight="1" x14ac:dyDescent="0.25">
      <c r="A11" s="14"/>
      <c r="B11" s="108" t="s">
        <v>23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9"/>
      <c r="AV11" s="110" t="s">
        <v>50</v>
      </c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2"/>
      <c r="BY11" s="110" t="s">
        <v>52</v>
      </c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2"/>
    </row>
    <row r="12" spans="1:105" s="2" customFormat="1" ht="12.75" customHeight="1" x14ac:dyDescent="0.25">
      <c r="A12" s="14"/>
      <c r="B12" s="108" t="s">
        <v>22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9"/>
      <c r="AV12" s="110" t="s">
        <v>50</v>
      </c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2"/>
      <c r="BY12" s="110" t="s">
        <v>52</v>
      </c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2"/>
    </row>
    <row r="13" spans="1:105" s="2" customFormat="1" ht="12.75" customHeight="1" x14ac:dyDescent="0.25">
      <c r="A13" s="14"/>
      <c r="B13" s="108" t="s">
        <v>21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9"/>
      <c r="AV13" s="110" t="s">
        <v>50</v>
      </c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2"/>
      <c r="BY13" s="113">
        <v>43605.523999999998</v>
      </c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5"/>
    </row>
    <row r="14" spans="1:105" s="2" customFormat="1" ht="12.75" customHeight="1" x14ac:dyDescent="0.25">
      <c r="A14" s="14"/>
      <c r="B14" s="108" t="s">
        <v>20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9"/>
      <c r="AV14" s="110" t="s">
        <v>50</v>
      </c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2"/>
      <c r="BY14" s="113">
        <v>7783.3670000000002</v>
      </c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5"/>
    </row>
    <row r="15" spans="1:105" s="2" customFormat="1" ht="12.75" customHeight="1" x14ac:dyDescent="0.25">
      <c r="A15" s="14"/>
      <c r="B15" s="108" t="s">
        <v>19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9"/>
      <c r="AV15" s="110" t="s">
        <v>50</v>
      </c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2"/>
      <c r="BY15" s="113">
        <v>1775.086</v>
      </c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5"/>
    </row>
    <row r="16" spans="1:105" s="2" customFormat="1" ht="12.75" customHeight="1" x14ac:dyDescent="0.25">
      <c r="A16" s="14"/>
      <c r="B16" s="108" t="s">
        <v>18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9"/>
      <c r="AV16" s="110" t="s">
        <v>50</v>
      </c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2"/>
      <c r="BY16" s="116">
        <v>11.621</v>
      </c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8"/>
    </row>
    <row r="17" spans="1:105" s="2" customFormat="1" ht="12.75" customHeight="1" x14ac:dyDescent="0.25">
      <c r="A17" s="14"/>
      <c r="B17" s="108" t="s">
        <v>17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9"/>
      <c r="AV17" s="110" t="s">
        <v>50</v>
      </c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2"/>
      <c r="BY17" s="110" t="s">
        <v>52</v>
      </c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2"/>
    </row>
    <row r="18" spans="1:105" s="2" customFormat="1" ht="12.75" customHeight="1" x14ac:dyDescent="0.25">
      <c r="A18" s="14"/>
      <c r="B18" s="108" t="s">
        <v>16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9"/>
      <c r="AV18" s="110" t="s">
        <v>50</v>
      </c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2"/>
      <c r="BY18" s="110" t="s">
        <v>52</v>
      </c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2"/>
    </row>
    <row r="19" spans="1:105" s="2" customFormat="1" ht="12.75" customHeight="1" x14ac:dyDescent="0.25">
      <c r="A19" s="14"/>
      <c r="B19" s="108" t="s">
        <v>15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9"/>
      <c r="AV19" s="110" t="s">
        <v>50</v>
      </c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2"/>
      <c r="BY19" s="110" t="s">
        <v>52</v>
      </c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2"/>
    </row>
    <row r="20" spans="1:105" s="2" customFormat="1" ht="12.75" customHeight="1" x14ac:dyDescent="0.25">
      <c r="A20" s="14"/>
      <c r="B20" s="108" t="s">
        <v>5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9"/>
      <c r="AV20" s="110" t="s">
        <v>50</v>
      </c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2"/>
      <c r="BY20" s="119">
        <f>BY13+BY14+BY15+BY16</f>
        <v>53175.597999999998</v>
      </c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1"/>
    </row>
    <row r="21" spans="1:105" x14ac:dyDescent="0.25">
      <c r="B21" s="89" t="s">
        <v>51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</row>
    <row r="22" spans="1:105" ht="30" customHeight="1" x14ac:dyDescent="0.25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</row>
  </sheetData>
  <mergeCells count="45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17:AU17"/>
    <mergeCell ref="AV17:BX17"/>
    <mergeCell ref="BY17:DA17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AV11:BX11"/>
    <mergeCell ref="BY11:DA11"/>
    <mergeCell ref="B12:AU12"/>
    <mergeCell ref="AV12:BX12"/>
    <mergeCell ref="BY12:DA12"/>
    <mergeCell ref="B21:DA22"/>
    <mergeCell ref="A4:DA4"/>
    <mergeCell ref="O5:BW5"/>
    <mergeCell ref="O6:BW6"/>
    <mergeCell ref="BX5:CD5"/>
    <mergeCell ref="CE5:CH5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Лист1!Область_печати</vt:lpstr>
      <vt:lpstr>Лист2!Область_печати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2020-01-10T08:45:24Z</dcterms:modified>
</cp:coreProperties>
</file>